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7110"/>
  </bookViews>
  <sheets>
    <sheet name="全国彩票销售情况" sheetId="1" r:id="rId1"/>
    <sheet name="分类型彩票销售情况" sheetId="2" r:id="rId2"/>
    <sheet name="各地区彩票销售情况" sheetId="3" r:id="rId3"/>
  </sheets>
  <calcPr calcId="124519"/>
</workbook>
</file>

<file path=xl/calcChain.xml><?xml version="1.0" encoding="utf-8"?>
<calcChain xmlns="http://schemas.openxmlformats.org/spreadsheetml/2006/main">
  <c r="M16" i="1"/>
  <c r="L16"/>
  <c r="N16" s="1"/>
  <c r="H18"/>
  <c r="G16"/>
  <c r="F16"/>
  <c r="N15"/>
  <c r="M15"/>
  <c r="L15"/>
  <c r="G15" l="1"/>
  <c r="F15"/>
  <c r="M14" l="1"/>
  <c r="L14"/>
  <c r="N14"/>
  <c r="N18"/>
  <c r="L18"/>
  <c r="K18"/>
  <c r="J18"/>
  <c r="I18"/>
  <c r="F18"/>
  <c r="E18"/>
  <c r="D18"/>
  <c r="C18"/>
  <c r="B18"/>
  <c r="G14"/>
  <c r="F14"/>
  <c r="N13"/>
  <c r="M13"/>
  <c r="L13"/>
  <c r="G13"/>
  <c r="F13"/>
  <c r="N12"/>
  <c r="M12"/>
  <c r="L12"/>
  <c r="G12"/>
  <c r="F12"/>
  <c r="N11"/>
  <c r="M11"/>
  <c r="L11"/>
  <c r="G11"/>
  <c r="F11"/>
  <c r="N10"/>
  <c r="M10"/>
  <c r="L10"/>
  <c r="G10"/>
  <c r="F10"/>
  <c r="N9"/>
  <c r="M9"/>
  <c r="L9"/>
  <c r="G9"/>
  <c r="F9"/>
  <c r="N8"/>
  <c r="M8"/>
  <c r="L8"/>
  <c r="G8"/>
  <c r="F8"/>
  <c r="N7"/>
  <c r="M7"/>
  <c r="L7"/>
  <c r="G7"/>
  <c r="F7"/>
  <c r="N6"/>
  <c r="M6"/>
  <c r="L6"/>
  <c r="G6"/>
  <c r="F6"/>
</calcChain>
</file>

<file path=xl/sharedStrings.xml><?xml version="1.0" encoding="utf-8"?>
<sst xmlns="http://schemas.openxmlformats.org/spreadsheetml/2006/main" count="126" uniqueCount="95">
  <si>
    <t>附件1：</t>
  </si>
  <si>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单位：亿元</t>
    </r>
  </si>
  <si>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份</t>
    </r>
  </si>
  <si>
    <t>福利彩票</t>
  </si>
  <si>
    <t xml:space="preserve">    体育彩票</t>
  </si>
  <si>
    <r>
      <rPr>
        <sz val="10"/>
        <rFont val="宋体"/>
        <family val="3"/>
        <charset val="134"/>
      </rP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</si>
  <si>
    <t>乐透数字型</t>
  </si>
  <si>
    <t>即开型</t>
  </si>
  <si>
    <t>视频型</t>
  </si>
  <si>
    <t>基诺型</t>
  </si>
  <si>
    <r>
      <rPr>
        <sz val="10"/>
        <rFont val="宋体"/>
        <family val="3"/>
        <charset val="134"/>
      </rPr>
      <t>小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</si>
  <si>
    <t>1至本月累计</t>
  </si>
  <si>
    <t>竞猜型</t>
  </si>
  <si>
    <r>
      <rPr>
        <sz val="10"/>
        <rFont val="Times New Roman"/>
        <family val="1"/>
      </rPr>
      <t xml:space="preserve">1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</si>
  <si>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2 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</si>
  <si>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3 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</si>
  <si>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4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</si>
  <si>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5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</si>
  <si>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6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</si>
  <si>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7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</si>
  <si>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8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</si>
  <si>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9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</si>
  <si>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10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</si>
  <si>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11    </t>
    </r>
    <r>
      <rPr>
        <sz val="10"/>
        <rFont val="宋体"/>
        <family val="3"/>
        <charset val="134"/>
      </rPr>
      <t>月</t>
    </r>
  </si>
  <si>
    <r>
      <rPr>
        <sz val="10"/>
        <rFont val="Times New Roman"/>
        <family val="1"/>
      </rPr>
      <t xml:space="preserve">12    </t>
    </r>
    <r>
      <rPr>
        <sz val="10"/>
        <rFont val="宋体"/>
        <family val="3"/>
        <charset val="134"/>
      </rPr>
      <t>月</t>
    </r>
  </si>
  <si>
    <r>
      <rPr>
        <sz val="10"/>
        <rFont val="宋体"/>
        <family val="3"/>
        <charset val="134"/>
      </rPr>
      <t>总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</si>
  <si>
    <t>-</t>
  </si>
  <si>
    <t>附件2：</t>
  </si>
  <si>
    <t xml:space="preserve"> 单位：亿元</t>
  </si>
  <si>
    <t>类型</t>
  </si>
  <si>
    <t>本月</t>
  </si>
  <si>
    <t>本年累计</t>
  </si>
  <si>
    <t>上年销售额</t>
  </si>
  <si>
    <t>同比增长(%)</t>
  </si>
  <si>
    <t>环比增长(%)</t>
  </si>
  <si>
    <t>本年销售额</t>
  </si>
  <si>
    <t xml:space="preserve">    （一）乐透数字型</t>
  </si>
  <si>
    <t xml:space="preserve">    （二）即开型</t>
  </si>
  <si>
    <t xml:space="preserve">    （三）视频型</t>
  </si>
  <si>
    <t xml:space="preserve">    （四）基诺型</t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</si>
  <si>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3</t>
    </r>
  </si>
  <si>
    <t>单位：万元</t>
  </si>
  <si>
    <t>地区</t>
  </si>
  <si>
    <t>体育彩票</t>
  </si>
  <si>
    <t>销售合计</t>
  </si>
  <si>
    <t>销售额</t>
  </si>
  <si>
    <t>比上年同</t>
  </si>
  <si>
    <t>期增长%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</si>
  <si>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</si>
  <si>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</si>
  <si>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</si>
  <si>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</si>
  <si>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</si>
  <si>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</si>
  <si>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</si>
  <si>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</si>
  <si>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</si>
  <si>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</si>
  <si>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</si>
  <si>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</si>
  <si>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</si>
  <si>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</si>
  <si>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</si>
  <si>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</si>
  <si>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</si>
  <si>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</si>
  <si>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</si>
  <si>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</si>
  <si>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</si>
  <si>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</si>
  <si>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</si>
  <si>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</si>
  <si>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</si>
  <si>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</si>
  <si>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</si>
  <si>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</si>
  <si>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</si>
  <si>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</si>
  <si>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</si>
  <si>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总计</t>
  </si>
  <si>
    <r>
      <t xml:space="preserve">    </t>
    </r>
    <r>
      <rPr>
        <b/>
        <sz val="10"/>
        <rFont val="宋体"/>
        <family val="3"/>
        <charset val="134"/>
      </rPr>
      <t>一、福利彩票</t>
    </r>
  </si>
  <si>
    <r>
      <t xml:space="preserve">    </t>
    </r>
    <r>
      <rPr>
        <b/>
        <sz val="10"/>
        <rFont val="宋体"/>
        <family val="3"/>
        <charset val="134"/>
      </rPr>
      <t>二、体育彩票</t>
    </r>
  </si>
  <si>
    <r>
      <t xml:space="preserve">         </t>
    </r>
    <r>
      <rPr>
        <sz val="10"/>
        <rFont val="宋体"/>
        <family val="3"/>
        <charset val="134"/>
      </rPr>
      <t>（一）乐透数字型</t>
    </r>
  </si>
  <si>
    <r>
      <t xml:space="preserve">         </t>
    </r>
    <r>
      <rPr>
        <sz val="10"/>
        <rFont val="宋体"/>
        <family val="3"/>
        <charset val="134"/>
      </rPr>
      <t>（二）竞猜型</t>
    </r>
  </si>
  <si>
    <r>
      <t xml:space="preserve">         </t>
    </r>
    <r>
      <rPr>
        <sz val="10"/>
        <rFont val="宋体"/>
        <family val="3"/>
        <charset val="134"/>
      </rPr>
      <t>（三）即开型</t>
    </r>
  </si>
  <si>
    <r>
      <t xml:space="preserve">         </t>
    </r>
    <r>
      <rPr>
        <sz val="10"/>
        <rFont val="宋体"/>
        <family val="3"/>
        <charset val="134"/>
      </rPr>
      <t>（四）视频型</t>
    </r>
  </si>
  <si>
    <r>
      <t xml:space="preserve">    </t>
    </r>
    <r>
      <rPr>
        <b/>
        <sz val="10"/>
        <rFont val="宋体"/>
        <family val="3"/>
        <charset val="134"/>
      </rPr>
      <t>三、合计</t>
    </r>
  </si>
  <si>
    <r>
      <t xml:space="preserve">          </t>
    </r>
    <r>
      <rPr>
        <sz val="10"/>
        <rFont val="宋体"/>
        <family val="3"/>
        <charset val="134"/>
      </rPr>
      <t>（一）乐透数字型</t>
    </r>
  </si>
  <si>
    <r>
      <t xml:space="preserve">          </t>
    </r>
    <r>
      <rPr>
        <sz val="10"/>
        <rFont val="宋体"/>
        <family val="3"/>
        <charset val="134"/>
      </rPr>
      <t>（二）竞猜型</t>
    </r>
  </si>
  <si>
    <r>
      <t xml:space="preserve">          </t>
    </r>
    <r>
      <rPr>
        <sz val="10"/>
        <rFont val="宋体"/>
        <family val="3"/>
        <charset val="134"/>
      </rPr>
      <t>（三）即开型</t>
    </r>
  </si>
  <si>
    <r>
      <t xml:space="preserve">          </t>
    </r>
    <r>
      <rPr>
        <sz val="10"/>
        <rFont val="宋体"/>
        <family val="3"/>
        <charset val="134"/>
      </rPr>
      <t>（四）视频型</t>
    </r>
  </si>
  <si>
    <r>
      <t xml:space="preserve">          </t>
    </r>
    <r>
      <rPr>
        <sz val="10"/>
        <rFont val="宋体"/>
        <family val="3"/>
        <charset val="134"/>
      </rPr>
      <t>（五）基诺型</t>
    </r>
  </si>
  <si>
    <t xml:space="preserve">      2020年11月全国各地区彩票销售情况表</t>
    <phoneticPr fontId="14" type="noConversion"/>
  </si>
  <si>
    <r>
      <t>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黑体"/>
        <family val="3"/>
        <charset val="134"/>
      </rPr>
      <t>月全国彩票销售情况表</t>
    </r>
    <phoneticPr fontId="13" type="noConversion"/>
  </si>
  <si>
    <r>
      <t xml:space="preserve">  2020</t>
    </r>
    <r>
      <rPr>
        <sz val="16"/>
        <rFont val="黑体"/>
        <family val="3"/>
        <charset val="134"/>
      </rPr>
      <t>年</t>
    </r>
    <r>
      <rPr>
        <sz val="16"/>
        <rFont val="Times New Roman"/>
        <family val="1"/>
      </rPr>
      <t>11</t>
    </r>
    <r>
      <rPr>
        <sz val="16"/>
        <rFont val="黑体"/>
        <family val="3"/>
        <charset val="134"/>
      </rPr>
      <t>月全国各类型彩票销售情况表</t>
    </r>
    <phoneticPr fontId="17" type="noConversion"/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</si>
</sst>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 "/>
    <numFmt numFmtId="178" formatCode="0.0000%"/>
    <numFmt numFmtId="179" formatCode="0.00_);[Red]\(0.00\)"/>
    <numFmt numFmtId="180" formatCode="0.0000_);[Red]\(0.0000\)"/>
    <numFmt numFmtId="181" formatCode="0.0%"/>
    <numFmt numFmtId="182" formatCode="0.00_ ;[Red]\-0.00\ "/>
    <numFmt numFmtId="183" formatCode="0.000000000_);[Red]\(0.000000000\)"/>
  </numFmts>
  <fonts count="22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4"/>
      <name val="Times New Roman"/>
      <family val="1"/>
    </font>
    <font>
      <sz val="14"/>
      <name val="黑体"/>
      <family val="3"/>
      <charset val="134"/>
    </font>
    <font>
      <sz val="11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name val="仿宋_GB2312"/>
      <family val="3"/>
      <charset val="134"/>
    </font>
    <font>
      <sz val="12"/>
      <name val="宋体"/>
      <family val="3"/>
      <charset val="134"/>
    </font>
    <font>
      <sz val="16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Times New Roman"/>
      <family val="1"/>
    </font>
    <font>
      <sz val="14"/>
      <name val="黑体"/>
      <family val="3"/>
      <charset val="134"/>
    </font>
    <font>
      <sz val="9"/>
      <name val="宋体"/>
      <family val="3"/>
      <charset val="134"/>
    </font>
    <font>
      <sz val="10"/>
      <name val="黑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9" fontId="10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77" fontId="2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177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82" fontId="8" fillId="0" borderId="0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2" fontId="8" fillId="0" borderId="0" xfId="0" applyNumberFormat="1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0" fillId="0" borderId="0" xfId="0" applyFill="1">
      <alignment vertical="center"/>
    </xf>
    <xf numFmtId="0" fontId="18" fillId="0" borderId="6" xfId="0" applyFont="1" applyFill="1" applyBorder="1" applyAlignment="1">
      <alignment horizontal="center" vertical="center"/>
    </xf>
    <xf numFmtId="10" fontId="18" fillId="0" borderId="6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21" fillId="0" borderId="4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21" fillId="0" borderId="4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3"/>
  <sheetViews>
    <sheetView tabSelected="1" workbookViewId="0">
      <selection activeCell="P14" sqref="P14"/>
    </sheetView>
  </sheetViews>
  <sheetFormatPr defaultColWidth="9" defaultRowHeight="14.25"/>
  <cols>
    <col min="1" max="1" width="6" style="12" customWidth="1"/>
    <col min="2" max="2" width="10.75" style="12" customWidth="1"/>
    <col min="3" max="3" width="8.875" style="12" customWidth="1"/>
    <col min="4" max="4" width="8.25" style="12" customWidth="1"/>
    <col min="5" max="5" width="8.375" style="12" customWidth="1"/>
    <col min="6" max="6" width="11.375" style="12" customWidth="1"/>
    <col min="7" max="7" width="10.625" style="12" customWidth="1"/>
    <col min="8" max="8" width="9.875" style="12" customWidth="1"/>
    <col min="9" max="9" width="9.625" style="12" customWidth="1"/>
    <col min="10" max="10" width="9.75" style="12" customWidth="1"/>
    <col min="11" max="11" width="8.75" style="12" customWidth="1"/>
    <col min="12" max="12" width="10.125" style="12" customWidth="1"/>
    <col min="13" max="13" width="10.375" style="12" customWidth="1"/>
    <col min="14" max="14" width="10.75" style="12" customWidth="1"/>
    <col min="15" max="15" width="10.5" style="12"/>
    <col min="16" max="16384" width="9" style="12"/>
  </cols>
  <sheetData>
    <row r="1" spans="1:34" ht="20.25" customHeight="1">
      <c r="A1" s="14" t="s">
        <v>0</v>
      </c>
    </row>
    <row r="2" spans="1:34" ht="20.25">
      <c r="A2" s="46" t="s">
        <v>93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34">
      <c r="L3" s="26"/>
      <c r="M3" s="26"/>
      <c r="N3" s="27" t="s">
        <v>1</v>
      </c>
    </row>
    <row r="4" spans="1:34">
      <c r="A4" s="50" t="s">
        <v>2</v>
      </c>
      <c r="B4" s="47" t="s">
        <v>3</v>
      </c>
      <c r="C4" s="48"/>
      <c r="D4" s="48"/>
      <c r="E4" s="48"/>
      <c r="F4" s="48"/>
      <c r="G4" s="49"/>
      <c r="H4" s="47" t="s">
        <v>4</v>
      </c>
      <c r="I4" s="48"/>
      <c r="J4" s="48"/>
      <c r="K4" s="48"/>
      <c r="L4" s="48"/>
      <c r="M4" s="23"/>
      <c r="N4" s="50" t="s">
        <v>5</v>
      </c>
    </row>
    <row r="5" spans="1:34">
      <c r="A5" s="51"/>
      <c r="B5" s="6" t="s">
        <v>6</v>
      </c>
      <c r="C5" s="24" t="s">
        <v>7</v>
      </c>
      <c r="D5" s="6" t="s">
        <v>8</v>
      </c>
      <c r="E5" s="6" t="s">
        <v>9</v>
      </c>
      <c r="F5" s="6" t="s">
        <v>10</v>
      </c>
      <c r="G5" s="25" t="s">
        <v>11</v>
      </c>
      <c r="H5" s="8" t="s">
        <v>6</v>
      </c>
      <c r="I5" s="8" t="s">
        <v>12</v>
      </c>
      <c r="J5" s="24" t="s">
        <v>7</v>
      </c>
      <c r="K5" s="32" t="s">
        <v>8</v>
      </c>
      <c r="L5" s="9" t="s">
        <v>10</v>
      </c>
      <c r="M5" s="8" t="s">
        <v>11</v>
      </c>
      <c r="N5" s="51"/>
    </row>
    <row r="6" spans="1:34" ht="24.95" customHeight="1">
      <c r="A6" s="7" t="s">
        <v>13</v>
      </c>
      <c r="B6" s="16">
        <v>86.242224019999995</v>
      </c>
      <c r="C6" s="16">
        <v>16.066103340000002</v>
      </c>
      <c r="D6" s="16">
        <v>26.497166234400002</v>
      </c>
      <c r="E6" s="16">
        <v>9.7752679999999995E-2</v>
      </c>
      <c r="F6" s="16">
        <f t="shared" ref="F6:F13" si="0">SUM(B6:E6)</f>
        <v>128.9032462744</v>
      </c>
      <c r="G6" s="16">
        <f>F6</f>
        <v>128.9032462744</v>
      </c>
      <c r="H6" s="16">
        <v>63.445637560000002</v>
      </c>
      <c r="I6" s="16">
        <v>68.041477560000004</v>
      </c>
      <c r="J6" s="16">
        <v>11.708540879999999</v>
      </c>
      <c r="K6" s="16">
        <v>1.3564670000000001E-3</v>
      </c>
      <c r="L6" s="16">
        <f t="shared" ref="L6:L14" si="1">SUM(H6:K6)</f>
        <v>143.19701246700001</v>
      </c>
      <c r="M6" s="16">
        <f>L6</f>
        <v>143.19701246700001</v>
      </c>
      <c r="N6" s="16">
        <f t="shared" ref="N6:N14" si="2">F6+L6</f>
        <v>272.10025874140001</v>
      </c>
      <c r="O6" s="20"/>
    </row>
    <row r="7" spans="1:34" ht="24.95" customHeight="1">
      <c r="A7" s="7" t="s">
        <v>14</v>
      </c>
      <c r="B7" s="16">
        <v>0</v>
      </c>
      <c r="C7" s="16">
        <v>0</v>
      </c>
      <c r="D7" s="16">
        <v>0</v>
      </c>
      <c r="E7" s="16">
        <v>0</v>
      </c>
      <c r="F7" s="16">
        <f t="shared" si="0"/>
        <v>0</v>
      </c>
      <c r="G7" s="16">
        <f t="shared" ref="G7:G13" si="3">G6+F7</f>
        <v>128.9032462744</v>
      </c>
      <c r="H7" s="16">
        <v>0</v>
      </c>
      <c r="I7" s="16">
        <v>0</v>
      </c>
      <c r="J7" s="16">
        <v>1.324433E-2</v>
      </c>
      <c r="K7" s="16">
        <v>0</v>
      </c>
      <c r="L7" s="16">
        <f t="shared" si="1"/>
        <v>1.324433E-2</v>
      </c>
      <c r="M7" s="16">
        <f t="shared" ref="M7:M16" si="4">M6+L7</f>
        <v>143.210256797</v>
      </c>
      <c r="N7" s="16">
        <f t="shared" si="2"/>
        <v>1.324433E-2</v>
      </c>
      <c r="O7" s="20"/>
    </row>
    <row r="8" spans="1:34" ht="24.95" customHeight="1">
      <c r="A8" s="7" t="s">
        <v>15</v>
      </c>
      <c r="B8" s="16">
        <v>47.118497480000002</v>
      </c>
      <c r="C8" s="16">
        <v>4.6311431699999996</v>
      </c>
      <c r="D8" s="16">
        <v>0</v>
      </c>
      <c r="E8" s="16">
        <v>1.6247640000000001E-2</v>
      </c>
      <c r="F8" s="16">
        <f t="shared" si="0"/>
        <v>51.765888289999999</v>
      </c>
      <c r="G8" s="16">
        <f t="shared" si="3"/>
        <v>180.6691345644</v>
      </c>
      <c r="H8" s="16">
        <v>39.988094760000003</v>
      </c>
      <c r="I8" s="16">
        <v>7.6819946799999999</v>
      </c>
      <c r="J8" s="16">
        <v>5.6553610799999996</v>
      </c>
      <c r="K8" s="16">
        <v>0</v>
      </c>
      <c r="L8" s="16">
        <f t="shared" si="1"/>
        <v>53.325450519999997</v>
      </c>
      <c r="M8" s="16">
        <f t="shared" si="4"/>
        <v>196.535707317</v>
      </c>
      <c r="N8" s="16">
        <f t="shared" si="2"/>
        <v>105.09133881</v>
      </c>
      <c r="P8" s="28"/>
    </row>
    <row r="9" spans="1:34" ht="24.95" customHeight="1">
      <c r="A9" s="7" t="s">
        <v>16</v>
      </c>
      <c r="B9" s="16">
        <v>107.6872439</v>
      </c>
      <c r="C9" s="16">
        <v>11.398596299999999</v>
      </c>
      <c r="D9" s="16">
        <v>0</v>
      </c>
      <c r="E9" s="16">
        <v>2.703328E-2</v>
      </c>
      <c r="F9" s="16">
        <f t="shared" si="0"/>
        <v>119.11287348</v>
      </c>
      <c r="G9" s="16">
        <f t="shared" si="3"/>
        <v>299.78200804440002</v>
      </c>
      <c r="H9" s="16">
        <v>98.454911910000007</v>
      </c>
      <c r="I9" s="16">
        <v>4.3248248800000004</v>
      </c>
      <c r="J9" s="16">
        <v>11.98394341</v>
      </c>
      <c r="K9" s="16">
        <v>2.6413700000000001E-4</v>
      </c>
      <c r="L9" s="16">
        <f t="shared" si="1"/>
        <v>114.763944337</v>
      </c>
      <c r="M9" s="16">
        <f t="shared" si="4"/>
        <v>311.299651654</v>
      </c>
      <c r="N9" s="16">
        <f t="shared" si="2"/>
        <v>233.87681781699999</v>
      </c>
    </row>
    <row r="10" spans="1:34" ht="24.95" customHeight="1">
      <c r="A10" s="7" t="s">
        <v>17</v>
      </c>
      <c r="B10" s="16">
        <v>121.43863888</v>
      </c>
      <c r="C10" s="16">
        <v>9.4152145199999993</v>
      </c>
      <c r="D10" s="16">
        <v>9.1588054405000001</v>
      </c>
      <c r="E10" s="16">
        <v>0.11098040000000001</v>
      </c>
      <c r="F10" s="16">
        <f t="shared" si="0"/>
        <v>140.12363924050001</v>
      </c>
      <c r="G10" s="16">
        <f t="shared" si="3"/>
        <v>439.9056472849</v>
      </c>
      <c r="H10" s="16">
        <v>110.71135396</v>
      </c>
      <c r="I10" s="16">
        <v>27.164586480000001</v>
      </c>
      <c r="J10" s="16">
        <v>14.21367809</v>
      </c>
      <c r="K10" s="16">
        <v>1.974197E-3</v>
      </c>
      <c r="L10" s="16">
        <f t="shared" si="1"/>
        <v>152.09159272700001</v>
      </c>
      <c r="M10" s="16">
        <f t="shared" si="4"/>
        <v>463.39124438099998</v>
      </c>
      <c r="N10" s="16">
        <f t="shared" si="2"/>
        <v>292.21523196750002</v>
      </c>
    </row>
    <row r="11" spans="1:34" ht="24.95" customHeight="1">
      <c r="A11" s="7" t="s">
        <v>18</v>
      </c>
      <c r="B11" s="16">
        <v>122.3960421</v>
      </c>
      <c r="C11" s="16">
        <v>15.470171000000001</v>
      </c>
      <c r="D11" s="16">
        <v>14.9835341484</v>
      </c>
      <c r="E11" s="16">
        <v>0.12589752000000001</v>
      </c>
      <c r="F11" s="16">
        <f t="shared" si="0"/>
        <v>152.9756447684</v>
      </c>
      <c r="G11" s="16">
        <f t="shared" si="3"/>
        <v>592.88129205329994</v>
      </c>
      <c r="H11" s="16">
        <v>104.74604064</v>
      </c>
      <c r="I11" s="16">
        <v>63.608337319999997</v>
      </c>
      <c r="J11" s="16">
        <v>14.36929962</v>
      </c>
      <c r="K11" s="16">
        <v>5.0398980000000001E-3</v>
      </c>
      <c r="L11" s="16">
        <f t="shared" si="1"/>
        <v>182.72871747799999</v>
      </c>
      <c r="M11" s="16">
        <f t="shared" si="4"/>
        <v>646.119961859</v>
      </c>
      <c r="N11" s="16">
        <f t="shared" si="2"/>
        <v>335.70436224640002</v>
      </c>
    </row>
    <row r="12" spans="1:34" ht="24.95" customHeight="1">
      <c r="A12" s="7" t="s">
        <v>19</v>
      </c>
      <c r="B12" s="16">
        <v>124.08004472</v>
      </c>
      <c r="C12" s="16">
        <v>12.8543682</v>
      </c>
      <c r="D12" s="16">
        <v>17.2916001886</v>
      </c>
      <c r="E12" s="16">
        <v>0.13479237999999999</v>
      </c>
      <c r="F12" s="16">
        <f t="shared" si="0"/>
        <v>154.36080548859999</v>
      </c>
      <c r="G12" s="16">
        <f t="shared" si="3"/>
        <v>747.24209754189997</v>
      </c>
      <c r="H12" s="16">
        <v>100.13595717</v>
      </c>
      <c r="I12" s="16">
        <v>93.101569780000005</v>
      </c>
      <c r="J12" s="16">
        <v>13.889213570000001</v>
      </c>
      <c r="K12" s="16">
        <v>1.1187269999999999E-3</v>
      </c>
      <c r="L12" s="16">
        <f t="shared" si="1"/>
        <v>207.127859247</v>
      </c>
      <c r="M12" s="16">
        <f t="shared" si="4"/>
        <v>853.24782110599995</v>
      </c>
      <c r="N12" s="16">
        <f t="shared" si="2"/>
        <v>361.48866473560003</v>
      </c>
    </row>
    <row r="13" spans="1:34" ht="24.95" customHeight="1">
      <c r="A13" s="7" t="s">
        <v>20</v>
      </c>
      <c r="B13" s="16">
        <v>119.50113451999999</v>
      </c>
      <c r="C13" s="16">
        <v>12.872041400000001</v>
      </c>
      <c r="D13" s="16">
        <v>6.9412999999999999E-6</v>
      </c>
      <c r="E13" s="16">
        <v>0.12942748000000001</v>
      </c>
      <c r="F13" s="16">
        <f t="shared" si="0"/>
        <v>132.5026103413</v>
      </c>
      <c r="G13" s="16">
        <f t="shared" si="3"/>
        <v>879.74470788320002</v>
      </c>
      <c r="H13" s="16">
        <v>99.863286549999998</v>
      </c>
      <c r="I13" s="16">
        <v>102.40133874</v>
      </c>
      <c r="J13" s="16">
        <v>13.020509000000001</v>
      </c>
      <c r="K13" s="16">
        <v>5.8440300000000005E-4</v>
      </c>
      <c r="L13" s="16">
        <f t="shared" si="1"/>
        <v>215.28571869300001</v>
      </c>
      <c r="M13" s="16">
        <f t="shared" si="4"/>
        <v>1068.533539799</v>
      </c>
      <c r="N13" s="16">
        <f t="shared" si="2"/>
        <v>347.78832903429998</v>
      </c>
    </row>
    <row r="14" spans="1:34" ht="24.95" customHeight="1">
      <c r="A14" s="7" t="s">
        <v>21</v>
      </c>
      <c r="B14" s="16">
        <v>121.39826228</v>
      </c>
      <c r="C14" s="16">
        <v>17.952247060000001</v>
      </c>
      <c r="D14" s="16">
        <v>0</v>
      </c>
      <c r="E14" s="16">
        <v>0.14325057999999999</v>
      </c>
      <c r="F14" s="16">
        <f>SUM(B14:E14)</f>
        <v>139.49375992</v>
      </c>
      <c r="G14" s="16">
        <f>G13+F14</f>
        <v>1019.2384678032</v>
      </c>
      <c r="H14" s="16">
        <v>96.400088999999994</v>
      </c>
      <c r="I14" s="16">
        <v>105.78956114</v>
      </c>
      <c r="J14" s="16">
        <v>16.851326</v>
      </c>
      <c r="K14" s="16">
        <v>7.2791100000000003E-4</v>
      </c>
      <c r="L14" s="16">
        <f t="shared" si="1"/>
        <v>219.04170405100001</v>
      </c>
      <c r="M14" s="16">
        <f t="shared" si="4"/>
        <v>1287.5752438499999</v>
      </c>
      <c r="N14" s="16">
        <f t="shared" si="2"/>
        <v>358.53546397100001</v>
      </c>
    </row>
    <row r="15" spans="1:34" ht="24.95" customHeight="1">
      <c r="A15" s="39" t="s">
        <v>22</v>
      </c>
      <c r="B15" s="16">
        <v>106.75360634</v>
      </c>
      <c r="C15" s="16">
        <v>15.415506000000001</v>
      </c>
      <c r="D15" s="16">
        <v>0</v>
      </c>
      <c r="E15" s="16">
        <v>0.60183363999999995</v>
      </c>
      <c r="F15" s="16">
        <f>SUM(B15:E15)</f>
        <v>122.77094597999999</v>
      </c>
      <c r="G15" s="16">
        <f>G14+F15</f>
        <v>1142.0094137832</v>
      </c>
      <c r="H15" s="16">
        <v>86.814714199999997</v>
      </c>
      <c r="I15" s="16">
        <v>83.986832719999995</v>
      </c>
      <c r="J15" s="16">
        <v>13.579630999999999</v>
      </c>
      <c r="K15" s="16">
        <v>5.4779399999999999E-4</v>
      </c>
      <c r="L15" s="16">
        <f t="shared" ref="L15:L16" si="5">SUM(H15:K15)</f>
        <v>184.381725714</v>
      </c>
      <c r="M15" s="16">
        <f t="shared" si="4"/>
        <v>1471.9569695639998</v>
      </c>
      <c r="N15" s="16">
        <f>F15+L15</f>
        <v>307.15267169399999</v>
      </c>
    </row>
    <row r="16" spans="1:34" s="45" customFormat="1" ht="24.95" customHeight="1">
      <c r="A16" s="43" t="s">
        <v>23</v>
      </c>
      <c r="B16" s="44">
        <v>130.99857919999999</v>
      </c>
      <c r="C16" s="44">
        <v>15.72896186</v>
      </c>
      <c r="D16" s="44">
        <v>0</v>
      </c>
      <c r="E16" s="44">
        <v>3.4469338</v>
      </c>
      <c r="F16" s="44">
        <f>SUM(B16:E16)</f>
        <v>150.17447486</v>
      </c>
      <c r="G16" s="44">
        <f>G15+F16</f>
        <v>1292.1838886431999</v>
      </c>
      <c r="H16" s="44">
        <v>97.86028331</v>
      </c>
      <c r="I16" s="44">
        <v>96.376864560000001</v>
      </c>
      <c r="J16" s="44">
        <v>16.010283999999999</v>
      </c>
      <c r="K16" s="44">
        <v>1.648507E-3</v>
      </c>
      <c r="L16" s="44">
        <f t="shared" si="5"/>
        <v>210.24908037700001</v>
      </c>
      <c r="M16" s="44">
        <f t="shared" si="4"/>
        <v>1682.2060499409997</v>
      </c>
      <c r="N16" s="44">
        <f>F16+L16</f>
        <v>360.42355523700002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14" ht="24.95" customHeight="1">
      <c r="A17" s="7" t="s">
        <v>24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ht="24.95" customHeight="1">
      <c r="A18" s="6" t="s">
        <v>25</v>
      </c>
      <c r="B18" s="16">
        <f t="shared" ref="B18:F18" si="6">SUM(B6:B17)</f>
        <v>1087.61427344</v>
      </c>
      <c r="C18" s="16">
        <f t="shared" si="6"/>
        <v>131.80435285000001</v>
      </c>
      <c r="D18" s="16">
        <f t="shared" si="6"/>
        <v>67.9311129532</v>
      </c>
      <c r="E18" s="16">
        <f t="shared" si="6"/>
        <v>4.8341494000000003</v>
      </c>
      <c r="F18" s="16">
        <f t="shared" si="6"/>
        <v>1292.1838886432001</v>
      </c>
      <c r="G18" s="16" t="s">
        <v>26</v>
      </c>
      <c r="H18" s="16">
        <f t="shared" ref="H18:L18" si="7">SUM(H6:H17)</f>
        <v>898.42036905999998</v>
      </c>
      <c r="I18" s="16">
        <f t="shared" si="7"/>
        <v>652.47738785999991</v>
      </c>
      <c r="J18" s="16">
        <f t="shared" si="7"/>
        <v>131.29503097999998</v>
      </c>
      <c r="K18" s="16">
        <f t="shared" si="7"/>
        <v>1.3262041E-2</v>
      </c>
      <c r="L18" s="16">
        <f t="shared" si="7"/>
        <v>1682.2060499409997</v>
      </c>
      <c r="M18" s="16" t="s">
        <v>26</v>
      </c>
      <c r="N18" s="16">
        <f>SUM(N6:N17)</f>
        <v>2974.3899385841996</v>
      </c>
    </row>
    <row r="19" spans="1:14">
      <c r="N19" s="29"/>
    </row>
    <row r="20" spans="1:14">
      <c r="L20" s="30"/>
      <c r="N20" s="20"/>
    </row>
    <row r="21" spans="1:14">
      <c r="D21" s="20"/>
      <c r="K21" s="20"/>
    </row>
    <row r="23" spans="1:14">
      <c r="G23" s="20"/>
    </row>
  </sheetData>
  <mergeCells count="5">
    <mergeCell ref="A2:N2"/>
    <mergeCell ref="B4:G4"/>
    <mergeCell ref="H4:L4"/>
    <mergeCell ref="A4:A5"/>
    <mergeCell ref="N4:N5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D15" sqref="D15"/>
    </sheetView>
  </sheetViews>
  <sheetFormatPr defaultColWidth="9" defaultRowHeight="14.25"/>
  <cols>
    <col min="1" max="1" width="23.875" style="12" customWidth="1"/>
    <col min="2" max="2" width="16.75" style="12" customWidth="1"/>
    <col min="3" max="3" width="14.25" style="12" customWidth="1"/>
    <col min="4" max="4" width="15.125" style="12" customWidth="1"/>
    <col min="5" max="5" width="10.625" style="12" customWidth="1"/>
    <col min="6" max="6" width="13.75" style="12" customWidth="1"/>
    <col min="7" max="7" width="20" style="12" customWidth="1"/>
    <col min="8" max="8" width="16.5" style="12" customWidth="1"/>
    <col min="9" max="9" width="11.625" style="13"/>
    <col min="10" max="10" width="20.125" style="13" customWidth="1"/>
    <col min="11" max="11" width="16.875" style="12" customWidth="1"/>
    <col min="12" max="12" width="12.875" style="12" customWidth="1"/>
    <col min="13" max="16384" width="9" style="12"/>
  </cols>
  <sheetData>
    <row r="1" spans="1:10" ht="23.1" customHeight="1">
      <c r="A1" s="33" t="s">
        <v>27</v>
      </c>
      <c r="B1"/>
      <c r="C1"/>
      <c r="D1"/>
      <c r="E1" s="34"/>
      <c r="F1"/>
      <c r="G1"/>
      <c r="H1"/>
    </row>
    <row r="2" spans="1:10" ht="18.75" customHeight="1">
      <c r="A2" s="52" t="s">
        <v>94</v>
      </c>
      <c r="B2" s="53"/>
      <c r="C2" s="53"/>
      <c r="D2" s="53"/>
      <c r="E2" s="53"/>
      <c r="F2" s="53"/>
      <c r="G2" s="53"/>
      <c r="H2" s="53"/>
      <c r="J2" s="12"/>
    </row>
    <row r="3" spans="1:10" ht="15.75" customHeight="1">
      <c r="A3" s="35"/>
      <c r="B3" s="35"/>
      <c r="C3" s="35"/>
      <c r="D3" s="36"/>
      <c r="E3" s="36"/>
      <c r="F3" s="35"/>
      <c r="G3" s="35"/>
      <c r="H3" s="35" t="s">
        <v>28</v>
      </c>
      <c r="J3" s="12"/>
    </row>
    <row r="4" spans="1:10" ht="18" customHeight="1">
      <c r="A4" s="54" t="s">
        <v>29</v>
      </c>
      <c r="B4" s="54" t="s">
        <v>30</v>
      </c>
      <c r="C4" s="54"/>
      <c r="D4" s="54"/>
      <c r="E4" s="54"/>
      <c r="F4" s="54" t="s">
        <v>31</v>
      </c>
      <c r="G4" s="54"/>
      <c r="H4" s="54"/>
      <c r="J4" s="12"/>
    </row>
    <row r="5" spans="1:10" ht="23.1" customHeight="1">
      <c r="A5" s="54"/>
      <c r="B5" s="31" t="s">
        <v>35</v>
      </c>
      <c r="C5" s="31" t="s">
        <v>32</v>
      </c>
      <c r="D5" s="15" t="s">
        <v>33</v>
      </c>
      <c r="E5" s="15" t="s">
        <v>34</v>
      </c>
      <c r="F5" s="31" t="s">
        <v>35</v>
      </c>
      <c r="G5" s="31" t="s">
        <v>32</v>
      </c>
      <c r="H5" s="15" t="s">
        <v>33</v>
      </c>
      <c r="J5" s="12"/>
    </row>
    <row r="6" spans="1:10" ht="23.1" customHeight="1">
      <c r="A6" s="37" t="s">
        <v>80</v>
      </c>
      <c r="B6" s="16">
        <v>150.17447486</v>
      </c>
      <c r="C6" s="16">
        <v>167.00517469549999</v>
      </c>
      <c r="D6" s="17">
        <v>-0.10077951097136569</v>
      </c>
      <c r="E6" s="17">
        <v>0.22320858295303991</v>
      </c>
      <c r="F6" s="16">
        <v>1292.1838882432</v>
      </c>
      <c r="G6" s="16">
        <v>1724.8036051483</v>
      </c>
      <c r="H6" s="17">
        <v>-0.25082259546176155</v>
      </c>
      <c r="I6" s="21"/>
      <c r="J6" s="12"/>
    </row>
    <row r="7" spans="1:10" ht="23.1" customHeight="1">
      <c r="A7" s="18" t="s">
        <v>36</v>
      </c>
      <c r="B7" s="16">
        <v>130.99857919999999</v>
      </c>
      <c r="C7" s="16">
        <v>117.32790989999999</v>
      </c>
      <c r="D7" s="17">
        <v>0.11651677176940831</v>
      </c>
      <c r="E7" s="17">
        <v>0.22711151118194617</v>
      </c>
      <c r="F7" s="16">
        <v>1087.61427344</v>
      </c>
      <c r="G7" s="16">
        <v>1184.3678255</v>
      </c>
      <c r="H7" s="17">
        <v>-8.1692148314780402E-2</v>
      </c>
      <c r="J7" s="12"/>
    </row>
    <row r="8" spans="1:10" ht="23.1" customHeight="1">
      <c r="A8" s="18" t="s">
        <v>37</v>
      </c>
      <c r="B8" s="16">
        <v>15.72896186</v>
      </c>
      <c r="C8" s="16">
        <v>15.549193710000001</v>
      </c>
      <c r="D8" s="17">
        <v>1.1561252200774032E-2</v>
      </c>
      <c r="E8" s="17">
        <v>2.0333802860574245E-2</v>
      </c>
      <c r="F8" s="16">
        <v>131.80435284999999</v>
      </c>
      <c r="G8" s="16">
        <v>134.72036840999999</v>
      </c>
      <c r="H8" s="17">
        <v>-2.1644949419419461E-2</v>
      </c>
      <c r="J8" s="12"/>
    </row>
    <row r="9" spans="1:10" ht="23.1" customHeight="1">
      <c r="A9" s="18" t="s">
        <v>38</v>
      </c>
      <c r="B9" s="16">
        <v>0</v>
      </c>
      <c r="C9" s="16">
        <v>33.973692605499998</v>
      </c>
      <c r="D9" s="17">
        <v>-1</v>
      </c>
      <c r="E9" s="17">
        <v>0</v>
      </c>
      <c r="F9" s="16">
        <v>67.9311129532</v>
      </c>
      <c r="G9" s="16">
        <v>404.2094674983</v>
      </c>
      <c r="H9" s="17">
        <v>-0.83194081679077514</v>
      </c>
      <c r="J9" s="12"/>
    </row>
    <row r="10" spans="1:10" ht="23.1" customHeight="1">
      <c r="A10" s="18" t="s">
        <v>39</v>
      </c>
      <c r="B10" s="16">
        <v>3.4469338</v>
      </c>
      <c r="C10" s="16">
        <v>0.15437848000000001</v>
      </c>
      <c r="D10" s="17">
        <v>21.327812788414548</v>
      </c>
      <c r="E10" s="17">
        <v>4.7273863920268742</v>
      </c>
      <c r="F10" s="16">
        <v>4.834149</v>
      </c>
      <c r="G10" s="16">
        <v>1.50594374</v>
      </c>
      <c r="H10" s="17">
        <v>2.2100462132801852</v>
      </c>
      <c r="J10" s="12"/>
    </row>
    <row r="11" spans="1:10" ht="23.1" customHeight="1">
      <c r="A11" s="37" t="s">
        <v>81</v>
      </c>
      <c r="B11" s="16">
        <v>210.24908037700001</v>
      </c>
      <c r="C11" s="16">
        <v>210.64805203699999</v>
      </c>
      <c r="D11" s="17">
        <v>-1.894020173183912E-3</v>
      </c>
      <c r="E11" s="17">
        <v>0.14029239916716932</v>
      </c>
      <c r="F11" s="16">
        <v>1682.2060499410002</v>
      </c>
      <c r="G11" s="16">
        <v>2086.4587205249995</v>
      </c>
      <c r="H11" s="17">
        <v>-0.19375061994146731</v>
      </c>
      <c r="I11" s="21"/>
      <c r="J11" s="12"/>
    </row>
    <row r="12" spans="1:10" ht="23.1" customHeight="1">
      <c r="A12" s="38" t="s">
        <v>82</v>
      </c>
      <c r="B12" s="16">
        <v>97.86028331</v>
      </c>
      <c r="C12" s="16">
        <v>88.727686509999998</v>
      </c>
      <c r="D12" s="17">
        <v>0.10292837736697573</v>
      </c>
      <c r="E12" s="17">
        <v>0.12723153225562311</v>
      </c>
      <c r="F12" s="16">
        <v>898.42036905999998</v>
      </c>
      <c r="G12" s="16">
        <v>859.21375756999998</v>
      </c>
      <c r="H12" s="17">
        <v>4.5630800420238669E-2</v>
      </c>
      <c r="J12" s="12"/>
    </row>
    <row r="13" spans="1:10" ht="23.1" customHeight="1">
      <c r="A13" s="38" t="s">
        <v>83</v>
      </c>
      <c r="B13" s="16">
        <v>96.376864560000001</v>
      </c>
      <c r="C13" s="16">
        <v>108.7246749</v>
      </c>
      <c r="D13" s="17">
        <v>-0.11356953103200307</v>
      </c>
      <c r="E13" s="17">
        <v>0.14752350384859242</v>
      </c>
      <c r="F13" s="16">
        <v>652.47738786000002</v>
      </c>
      <c r="G13" s="16">
        <v>1103.9282100400001</v>
      </c>
      <c r="H13" s="17">
        <v>-0.40894943898901004</v>
      </c>
      <c r="J13" s="12"/>
    </row>
    <row r="14" spans="1:10" ht="23.1" customHeight="1">
      <c r="A14" s="38" t="s">
        <v>84</v>
      </c>
      <c r="B14" s="16">
        <v>16.010283999999999</v>
      </c>
      <c r="C14" s="16">
        <v>13.19477487</v>
      </c>
      <c r="D14" s="17">
        <v>0.21338061147230464</v>
      </c>
      <c r="E14" s="17">
        <v>0.17899256614557491</v>
      </c>
      <c r="F14" s="16">
        <v>131.29503098000001</v>
      </c>
      <c r="G14" s="16">
        <v>123.29645042999999</v>
      </c>
      <c r="H14" s="17">
        <v>6.4872756045325955E-2</v>
      </c>
      <c r="J14" s="12"/>
    </row>
    <row r="15" spans="1:10" ht="23.1" customHeight="1">
      <c r="A15" s="38" t="s">
        <v>85</v>
      </c>
      <c r="B15" s="16">
        <v>1.648507E-3</v>
      </c>
      <c r="C15" s="16">
        <v>9.1575700000000001E-4</v>
      </c>
      <c r="D15" s="17">
        <v>0.80015768375234919</v>
      </c>
      <c r="E15" s="17">
        <v>2.0093557067072663</v>
      </c>
      <c r="F15" s="16">
        <v>1.3262041E-2</v>
      </c>
      <c r="G15" s="16">
        <v>2.0302484999999999E-2</v>
      </c>
      <c r="H15" s="17">
        <v>-0.34677745113467628</v>
      </c>
      <c r="J15" s="12"/>
    </row>
    <row r="16" spans="1:10" ht="23.1" customHeight="1">
      <c r="A16" s="37" t="s">
        <v>86</v>
      </c>
      <c r="B16" s="16">
        <v>360.42355523700002</v>
      </c>
      <c r="C16" s="16">
        <v>377.6532267325</v>
      </c>
      <c r="D16" s="17">
        <v>-4.5622995583999439E-2</v>
      </c>
      <c r="E16" s="17">
        <v>0.17343454396538993</v>
      </c>
      <c r="F16" s="16">
        <v>2974.3899381842002</v>
      </c>
      <c r="G16" s="16">
        <v>3811.2623256732995</v>
      </c>
      <c r="H16" s="17">
        <v>-0.21957879462974436</v>
      </c>
      <c r="I16" s="21"/>
      <c r="J16" s="12"/>
    </row>
    <row r="17" spans="1:10" ht="23.1" customHeight="1">
      <c r="A17" s="38" t="s">
        <v>87</v>
      </c>
      <c r="B17" s="16">
        <v>228.85886250999999</v>
      </c>
      <c r="C17" s="16">
        <v>206.05559640999999</v>
      </c>
      <c r="D17" s="17">
        <v>0.11066559946582138</v>
      </c>
      <c r="E17" s="17">
        <v>0.18231569025111918</v>
      </c>
      <c r="F17" s="16">
        <v>1986.0346425</v>
      </c>
      <c r="G17" s="16">
        <v>2043.5815830699999</v>
      </c>
      <c r="H17" s="17">
        <v>-2.8159844973523942E-2</v>
      </c>
      <c r="J17" s="12"/>
    </row>
    <row r="18" spans="1:10" ht="23.1" customHeight="1">
      <c r="A18" s="38" t="s">
        <v>88</v>
      </c>
      <c r="B18" s="16">
        <v>96.376864560000001</v>
      </c>
      <c r="C18" s="16">
        <v>108.7246749</v>
      </c>
      <c r="D18" s="17">
        <v>-0.11356953103200307</v>
      </c>
      <c r="E18" s="17">
        <v>0.14752350384859242</v>
      </c>
      <c r="F18" s="16">
        <v>652.47738786000002</v>
      </c>
      <c r="G18" s="16">
        <v>1103.9282100400001</v>
      </c>
      <c r="H18" s="17">
        <v>-0.40894943898901004</v>
      </c>
      <c r="J18" s="12"/>
    </row>
    <row r="19" spans="1:10" ht="23.1" customHeight="1">
      <c r="A19" s="38" t="s">
        <v>89</v>
      </c>
      <c r="B19" s="16">
        <v>31.739245859999997</v>
      </c>
      <c r="C19" s="16">
        <v>28.743968580000001</v>
      </c>
      <c r="D19" s="17">
        <v>0.1042054186659564</v>
      </c>
      <c r="E19" s="17">
        <v>9.4640313649837118E-2</v>
      </c>
      <c r="F19" s="16">
        <v>263.09938382999997</v>
      </c>
      <c r="G19" s="16">
        <v>258.01681883999998</v>
      </c>
      <c r="H19" s="17">
        <v>1.9698580165627703E-2</v>
      </c>
      <c r="I19" s="22"/>
      <c r="J19" s="12"/>
    </row>
    <row r="20" spans="1:10" ht="23.1" customHeight="1">
      <c r="A20" s="38" t="s">
        <v>90</v>
      </c>
      <c r="B20" s="16">
        <v>1.648507E-3</v>
      </c>
      <c r="C20" s="16">
        <v>33.9746083625</v>
      </c>
      <c r="D20" s="17">
        <v>-0.99995147826334274</v>
      </c>
      <c r="E20" s="17">
        <v>2.0093557067072663</v>
      </c>
      <c r="F20" s="16">
        <v>67.944374994200004</v>
      </c>
      <c r="G20" s="16">
        <v>404.2297699833</v>
      </c>
      <c r="H20" s="17">
        <v>-0.8319164494069623</v>
      </c>
      <c r="I20" s="22"/>
      <c r="J20" s="12"/>
    </row>
    <row r="21" spans="1:10" ht="23.1" customHeight="1">
      <c r="A21" s="38" t="s">
        <v>91</v>
      </c>
      <c r="B21" s="16">
        <v>3.4469338</v>
      </c>
      <c r="C21" s="16">
        <v>0.15437848000000001</v>
      </c>
      <c r="D21" s="17">
        <v>21.327812788414548</v>
      </c>
      <c r="E21" s="17">
        <v>4.7273863920268742</v>
      </c>
      <c r="F21" s="16">
        <v>4.834149</v>
      </c>
      <c r="G21" s="16">
        <v>1.50594374</v>
      </c>
      <c r="H21" s="17">
        <v>2.2100462132801852</v>
      </c>
      <c r="I21" s="22"/>
      <c r="J21" s="12"/>
    </row>
    <row r="22" spans="1:10">
      <c r="B22" s="20"/>
      <c r="F22" s="19"/>
      <c r="G22" s="19"/>
      <c r="J22" s="12"/>
    </row>
    <row r="23" spans="1:10">
      <c r="B23" s="19"/>
      <c r="F23" s="19"/>
      <c r="J23" s="12"/>
    </row>
    <row r="24" spans="1:10">
      <c r="B24" s="20"/>
      <c r="J24" s="12"/>
    </row>
    <row r="31" spans="1:10">
      <c r="G31" s="21"/>
    </row>
    <row r="32" spans="1:10">
      <c r="G32" s="21"/>
      <c r="H32" s="21"/>
    </row>
  </sheetData>
  <mergeCells count="4">
    <mergeCell ref="A2:H2"/>
    <mergeCell ref="B4:E4"/>
    <mergeCell ref="F4:H4"/>
    <mergeCell ref="A4:A5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22" zoomScale="130" zoomScaleNormal="130" workbookViewId="0">
      <selection activeCell="J39" sqref="J39"/>
    </sheetView>
  </sheetViews>
  <sheetFormatPr defaultColWidth="9" defaultRowHeight="13.5"/>
  <cols>
    <col min="1" max="1" width="6.125" customWidth="1"/>
    <col min="2" max="2" width="15.375" customWidth="1"/>
    <col min="4" max="4" width="12.125" customWidth="1"/>
    <col min="8" max="8" width="13.125" customWidth="1"/>
    <col min="10" max="10" width="11" customWidth="1"/>
    <col min="12" max="12" width="12.625" customWidth="1"/>
  </cols>
  <sheetData>
    <row r="1" spans="1:13" ht="15" customHeight="1">
      <c r="A1" s="33" t="s">
        <v>40</v>
      </c>
      <c r="B1" s="1"/>
      <c r="C1" s="2"/>
      <c r="D1" s="1"/>
      <c r="E1" s="2"/>
      <c r="F1" s="1"/>
      <c r="G1" s="2"/>
      <c r="H1" s="1"/>
      <c r="I1" s="2"/>
      <c r="J1" s="1"/>
      <c r="K1" s="2"/>
      <c r="L1" s="1"/>
      <c r="M1" s="2"/>
    </row>
    <row r="2" spans="1:13" ht="17.25" customHeight="1">
      <c r="A2" s="55" t="s">
        <v>92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2.75" customHeight="1">
      <c r="A3" s="3"/>
      <c r="B3" s="4"/>
      <c r="C3" s="5"/>
      <c r="D3" s="4"/>
      <c r="E3" s="5"/>
      <c r="F3" s="4"/>
      <c r="G3" s="5"/>
      <c r="H3" s="4"/>
      <c r="I3" s="5"/>
      <c r="J3" s="4"/>
      <c r="K3" s="5"/>
      <c r="L3" s="57" t="s">
        <v>41</v>
      </c>
      <c r="M3" s="57"/>
    </row>
    <row r="4" spans="1:13" ht="11.25" customHeight="1">
      <c r="A4" s="54" t="s">
        <v>42</v>
      </c>
      <c r="B4" s="54" t="s">
        <v>3</v>
      </c>
      <c r="C4" s="58"/>
      <c r="D4" s="58"/>
      <c r="E4" s="58"/>
      <c r="F4" s="54" t="s">
        <v>43</v>
      </c>
      <c r="G4" s="58"/>
      <c r="H4" s="58"/>
      <c r="I4" s="58"/>
      <c r="J4" s="54" t="s">
        <v>44</v>
      </c>
      <c r="K4" s="58"/>
      <c r="L4" s="58"/>
      <c r="M4" s="58"/>
    </row>
    <row r="5" spans="1:13" ht="9.75" customHeight="1">
      <c r="A5" s="54"/>
      <c r="B5" s="47" t="s">
        <v>30</v>
      </c>
      <c r="C5" s="48"/>
      <c r="D5" s="54" t="s">
        <v>31</v>
      </c>
      <c r="E5" s="58"/>
      <c r="F5" s="47" t="s">
        <v>30</v>
      </c>
      <c r="G5" s="48"/>
      <c r="H5" s="54" t="s">
        <v>31</v>
      </c>
      <c r="I5" s="58"/>
      <c r="J5" s="47" t="s">
        <v>30</v>
      </c>
      <c r="K5" s="48"/>
      <c r="L5" s="54" t="s">
        <v>31</v>
      </c>
      <c r="M5" s="58"/>
    </row>
    <row r="6" spans="1:13" ht="10.5" customHeight="1">
      <c r="A6" s="54"/>
      <c r="B6" s="59" t="s">
        <v>45</v>
      </c>
      <c r="C6" s="40" t="s">
        <v>46</v>
      </c>
      <c r="D6" s="60" t="s">
        <v>45</v>
      </c>
      <c r="E6" s="40" t="s">
        <v>46</v>
      </c>
      <c r="F6" s="62" t="s">
        <v>45</v>
      </c>
      <c r="G6" s="10" t="s">
        <v>46</v>
      </c>
      <c r="H6" s="62" t="s">
        <v>45</v>
      </c>
      <c r="I6" s="10" t="s">
        <v>46</v>
      </c>
      <c r="J6" s="62" t="s">
        <v>45</v>
      </c>
      <c r="K6" s="10" t="s">
        <v>46</v>
      </c>
      <c r="L6" s="62" t="s">
        <v>45</v>
      </c>
      <c r="M6" s="10" t="s">
        <v>46</v>
      </c>
    </row>
    <row r="7" spans="1:13" ht="8.25" customHeight="1">
      <c r="A7" s="54"/>
      <c r="B7" s="59"/>
      <c r="C7" s="41" t="s">
        <v>47</v>
      </c>
      <c r="D7" s="61"/>
      <c r="E7" s="41" t="s">
        <v>47</v>
      </c>
      <c r="F7" s="62"/>
      <c r="G7" s="11" t="s">
        <v>47</v>
      </c>
      <c r="H7" s="62"/>
      <c r="I7" s="11" t="s">
        <v>47</v>
      </c>
      <c r="J7" s="62"/>
      <c r="K7" s="11" t="s">
        <v>47</v>
      </c>
      <c r="L7" s="62"/>
      <c r="M7" s="11" t="s">
        <v>47</v>
      </c>
    </row>
    <row r="8" spans="1:13" ht="12" customHeight="1">
      <c r="A8" s="6" t="s">
        <v>48</v>
      </c>
      <c r="B8" s="42">
        <v>29932.910800000001</v>
      </c>
      <c r="C8" s="42">
        <v>-8.5284989901525954</v>
      </c>
      <c r="D8" s="42">
        <v>223499.291</v>
      </c>
      <c r="E8" s="42">
        <v>-36.936781241456003</v>
      </c>
      <c r="F8" s="42">
        <v>68232.250599999999</v>
      </c>
      <c r="G8" s="42">
        <v>5.2892352736462316</v>
      </c>
      <c r="H8" s="42">
        <v>467195.43829999998</v>
      </c>
      <c r="I8" s="42">
        <v>-29.416216842981701</v>
      </c>
      <c r="J8" s="42">
        <v>98165.161399999997</v>
      </c>
      <c r="K8" s="42">
        <v>0.65296066964626132</v>
      </c>
      <c r="L8" s="42">
        <v>690694.72930000001</v>
      </c>
      <c r="M8" s="42">
        <v>-32.038777206793355</v>
      </c>
    </row>
    <row r="9" spans="1:13" ht="12" customHeight="1">
      <c r="A9" s="6" t="s">
        <v>49</v>
      </c>
      <c r="B9" s="42">
        <v>23944.106199999998</v>
      </c>
      <c r="C9" s="42">
        <v>-16.212926930509429</v>
      </c>
      <c r="D9" s="42">
        <v>219590.545985</v>
      </c>
      <c r="E9" s="42">
        <v>-26.805635742433804</v>
      </c>
      <c r="F9" s="42">
        <v>33895.9568</v>
      </c>
      <c r="G9" s="42">
        <v>10.281630413302221</v>
      </c>
      <c r="H9" s="42">
        <v>253712.08659999998</v>
      </c>
      <c r="I9" s="42">
        <v>-14.68862556861405</v>
      </c>
      <c r="J9" s="42">
        <v>57840.062999999995</v>
      </c>
      <c r="K9" s="42">
        <v>-2.4835616137201852</v>
      </c>
      <c r="L9" s="42">
        <v>473302.63258500001</v>
      </c>
      <c r="M9" s="42">
        <v>-20.773648307544573</v>
      </c>
    </row>
    <row r="10" spans="1:13" ht="12" customHeight="1">
      <c r="A10" s="6" t="s">
        <v>50</v>
      </c>
      <c r="B10" s="42">
        <v>39088.006200000003</v>
      </c>
      <c r="C10" s="42">
        <v>-15.178711141150306</v>
      </c>
      <c r="D10" s="42">
        <v>340642.33626200003</v>
      </c>
      <c r="E10" s="42">
        <v>-30.011186507699733</v>
      </c>
      <c r="F10" s="42">
        <v>104183.3955</v>
      </c>
      <c r="G10" s="42">
        <v>12.883758083944031</v>
      </c>
      <c r="H10" s="42">
        <v>841751.59950000001</v>
      </c>
      <c r="I10" s="42">
        <v>-6.8830111261895182</v>
      </c>
      <c r="J10" s="42">
        <v>143271.40169999999</v>
      </c>
      <c r="K10" s="42">
        <v>3.5381922433753052</v>
      </c>
      <c r="L10" s="42">
        <v>1182393.935762</v>
      </c>
      <c r="M10" s="42">
        <v>-14.977391259580287</v>
      </c>
    </row>
    <row r="11" spans="1:13" ht="12" customHeight="1">
      <c r="A11" s="6" t="s">
        <v>51</v>
      </c>
      <c r="B11" s="42">
        <v>28077.624599999999</v>
      </c>
      <c r="C11" s="42">
        <v>-1.6595296590034034</v>
      </c>
      <c r="D11" s="42">
        <v>256401.99361199999</v>
      </c>
      <c r="E11" s="42">
        <v>-14.27722438503292</v>
      </c>
      <c r="F11" s="42">
        <v>29443.474099999999</v>
      </c>
      <c r="G11" s="42">
        <v>8.8560950697290419</v>
      </c>
      <c r="H11" s="42">
        <v>211908.39600000001</v>
      </c>
      <c r="I11" s="42">
        <v>-22.260923779411527</v>
      </c>
      <c r="J11" s="42">
        <v>57521.098700000002</v>
      </c>
      <c r="K11" s="42">
        <v>3.4561150348223122</v>
      </c>
      <c r="L11" s="42">
        <v>468310.38961199997</v>
      </c>
      <c r="M11" s="42">
        <v>-18.083921522371018</v>
      </c>
    </row>
    <row r="12" spans="1:13" ht="12" customHeight="1">
      <c r="A12" s="6" t="s">
        <v>52</v>
      </c>
      <c r="B12" s="42">
        <v>27912.749199999998</v>
      </c>
      <c r="C12" s="42">
        <v>-18.665378693145001</v>
      </c>
      <c r="D12" s="42">
        <v>262194.31222199998</v>
      </c>
      <c r="E12" s="42">
        <v>-31.418338517659123</v>
      </c>
      <c r="F12" s="42">
        <v>48768.169600000001</v>
      </c>
      <c r="G12" s="42">
        <v>-15.379628133105951</v>
      </c>
      <c r="H12" s="42">
        <v>402157.97860000003</v>
      </c>
      <c r="I12" s="42">
        <v>-24.810968030438289</v>
      </c>
      <c r="J12" s="42">
        <v>76680.918799999999</v>
      </c>
      <c r="K12" s="42">
        <v>-16.60596402639662</v>
      </c>
      <c r="L12" s="42">
        <v>664352.29082200001</v>
      </c>
      <c r="M12" s="42">
        <v>-27.56515256972002</v>
      </c>
    </row>
    <row r="13" spans="1:13" ht="12" customHeight="1">
      <c r="A13" s="6" t="s">
        <v>53</v>
      </c>
      <c r="B13" s="42">
        <v>62445.1538</v>
      </c>
      <c r="C13" s="42">
        <v>-16.933987016224442</v>
      </c>
      <c r="D13" s="42">
        <v>558228.06397500006</v>
      </c>
      <c r="E13" s="42">
        <v>-30.712690925301256</v>
      </c>
      <c r="F13" s="42">
        <v>46495.970300000001</v>
      </c>
      <c r="G13" s="42">
        <v>-3.6949956343022201</v>
      </c>
      <c r="H13" s="42">
        <v>346240.81509999995</v>
      </c>
      <c r="I13" s="42">
        <v>-34.475328119273598</v>
      </c>
      <c r="J13" s="42">
        <v>108941.1241</v>
      </c>
      <c r="K13" s="42">
        <v>-11.756585942717095</v>
      </c>
      <c r="L13" s="42">
        <v>904468.87907500006</v>
      </c>
      <c r="M13" s="42">
        <v>-32.203020997850338</v>
      </c>
    </row>
    <row r="14" spans="1:13" ht="12" customHeight="1">
      <c r="A14" s="6" t="s">
        <v>54</v>
      </c>
      <c r="B14" s="42">
        <v>20475.6132</v>
      </c>
      <c r="C14" s="42">
        <v>-8.7381843025961459</v>
      </c>
      <c r="D14" s="42">
        <v>190369.90406500001</v>
      </c>
      <c r="E14" s="42">
        <v>-19.319160084131372</v>
      </c>
      <c r="F14" s="42">
        <v>38570.366099999999</v>
      </c>
      <c r="G14" s="42">
        <v>11.026500752295982</v>
      </c>
      <c r="H14" s="42">
        <v>318644.6311</v>
      </c>
      <c r="I14" s="42">
        <v>-7.9228479348588277</v>
      </c>
      <c r="J14" s="42">
        <v>59045.979299999999</v>
      </c>
      <c r="K14" s="42">
        <v>3.2707355877501278</v>
      </c>
      <c r="L14" s="42">
        <v>509014.53516500001</v>
      </c>
      <c r="M14" s="42">
        <v>-12.543003419960039</v>
      </c>
    </row>
    <row r="15" spans="1:13" ht="12" customHeight="1">
      <c r="A15" s="6" t="s">
        <v>55</v>
      </c>
      <c r="B15" s="42">
        <v>33935.258199999997</v>
      </c>
      <c r="C15" s="42">
        <v>0.81389479501754158</v>
      </c>
      <c r="D15" s="42">
        <v>254125.52552900001</v>
      </c>
      <c r="E15" s="42">
        <v>-26.782748306730376</v>
      </c>
      <c r="F15" s="42">
        <v>41393.905800000008</v>
      </c>
      <c r="G15" s="42">
        <v>-3.0084222664404705</v>
      </c>
      <c r="H15" s="42">
        <v>330600.20860000001</v>
      </c>
      <c r="I15" s="42">
        <v>-28.791668392667081</v>
      </c>
      <c r="J15" s="42">
        <v>75329.164000000004</v>
      </c>
      <c r="K15" s="42">
        <v>-1.3229939348629496</v>
      </c>
      <c r="L15" s="42">
        <v>584725.73412899999</v>
      </c>
      <c r="M15" s="42">
        <v>-27.932286771302628</v>
      </c>
    </row>
    <row r="16" spans="1:13" ht="12" customHeight="1">
      <c r="A16" s="6" t="s">
        <v>56</v>
      </c>
      <c r="B16" s="42">
        <v>47585.355199999998</v>
      </c>
      <c r="C16" s="42">
        <v>7.4958268816303688</v>
      </c>
      <c r="D16" s="42">
        <v>414800.05374</v>
      </c>
      <c r="E16" s="42">
        <v>-10.165223120300345</v>
      </c>
      <c r="F16" s="42">
        <v>43387.704100000003</v>
      </c>
      <c r="G16" s="42">
        <v>6.7585587032712224</v>
      </c>
      <c r="H16" s="42">
        <v>338274.74540000001</v>
      </c>
      <c r="I16" s="42">
        <v>-12.925271575503391</v>
      </c>
      <c r="J16" s="42">
        <v>90973.059299999994</v>
      </c>
      <c r="K16" s="42">
        <v>7.1429361913234724</v>
      </c>
      <c r="L16" s="42">
        <v>753074.79914000002</v>
      </c>
      <c r="M16" s="42">
        <v>-11.426355149394727</v>
      </c>
    </row>
    <row r="17" spans="1:13" ht="12" customHeight="1">
      <c r="A17" s="6" t="s">
        <v>57</v>
      </c>
      <c r="B17" s="42">
        <v>95838.0622</v>
      </c>
      <c r="C17" s="42">
        <v>-7.9373061718149076</v>
      </c>
      <c r="D17" s="42">
        <v>797415.56411399995</v>
      </c>
      <c r="E17" s="42">
        <v>-30.390159307719056</v>
      </c>
      <c r="F17" s="42">
        <v>171938.58749999999</v>
      </c>
      <c r="G17" s="42">
        <v>-17.754103413464744</v>
      </c>
      <c r="H17" s="42">
        <v>1785053.8128000002</v>
      </c>
      <c r="I17" s="42">
        <v>-13.368820269906243</v>
      </c>
      <c r="J17" s="42">
        <v>267776.64970000001</v>
      </c>
      <c r="K17" s="42">
        <v>-14.490746478783677</v>
      </c>
      <c r="L17" s="42">
        <v>2582469.3769140001</v>
      </c>
      <c r="M17" s="42">
        <v>-19.450655118041592</v>
      </c>
    </row>
    <row r="18" spans="1:13" ht="12" customHeight="1">
      <c r="A18" s="6" t="s">
        <v>58</v>
      </c>
      <c r="B18" s="42">
        <v>129173.85159999999</v>
      </c>
      <c r="C18" s="42">
        <v>-11.720856718544232</v>
      </c>
      <c r="D18" s="42">
        <v>1049930.4796460001</v>
      </c>
      <c r="E18" s="42">
        <v>-23.752924756505291</v>
      </c>
      <c r="F18" s="42">
        <v>152893.36079999999</v>
      </c>
      <c r="G18" s="42">
        <v>5.2886676729417799</v>
      </c>
      <c r="H18" s="42">
        <v>1174182.6049000002</v>
      </c>
      <c r="I18" s="42">
        <v>-16.598293841377703</v>
      </c>
      <c r="J18" s="42">
        <v>282067.21239999996</v>
      </c>
      <c r="K18" s="42">
        <v>-3.2484992570330711</v>
      </c>
      <c r="L18" s="42">
        <v>2224113.0845460002</v>
      </c>
      <c r="M18" s="42">
        <v>-20.135976789825438</v>
      </c>
    </row>
    <row r="19" spans="1:13" ht="12" customHeight="1">
      <c r="A19" s="6" t="s">
        <v>59</v>
      </c>
      <c r="B19" s="42">
        <v>44346.608800000002</v>
      </c>
      <c r="C19" s="42">
        <v>-21.934970936028108</v>
      </c>
      <c r="D19" s="42">
        <v>394131.44894899998</v>
      </c>
      <c r="E19" s="42">
        <v>-37.299969499707032</v>
      </c>
      <c r="F19" s="42">
        <v>70612.799499999994</v>
      </c>
      <c r="G19" s="42">
        <v>-14.391476983140683</v>
      </c>
      <c r="H19" s="42">
        <v>587119.27230000007</v>
      </c>
      <c r="I19" s="42">
        <v>-21.150824463476457</v>
      </c>
      <c r="J19" s="42">
        <v>114959.4083</v>
      </c>
      <c r="K19" s="42">
        <v>-17.467959820983786</v>
      </c>
      <c r="L19" s="42">
        <v>981250.72124900005</v>
      </c>
      <c r="M19" s="42">
        <v>-28.543237427131373</v>
      </c>
    </row>
    <row r="20" spans="1:13" ht="12" customHeight="1">
      <c r="A20" s="6" t="s">
        <v>60</v>
      </c>
      <c r="B20" s="42">
        <v>33556.311399999999</v>
      </c>
      <c r="C20" s="42">
        <v>-5.1390312422738766</v>
      </c>
      <c r="D20" s="42">
        <v>273627.03832400002</v>
      </c>
      <c r="E20" s="42">
        <v>-29.209453034763666</v>
      </c>
      <c r="F20" s="42">
        <v>90343.299800000008</v>
      </c>
      <c r="G20" s="42">
        <v>-3.7569748476858447</v>
      </c>
      <c r="H20" s="42">
        <v>777749.18039999995</v>
      </c>
      <c r="I20" s="42">
        <v>-6.0696751145332479</v>
      </c>
      <c r="J20" s="42">
        <v>123899.61120000001</v>
      </c>
      <c r="K20" s="42">
        <v>-4.1352444568721074</v>
      </c>
      <c r="L20" s="42">
        <v>1051376.218724</v>
      </c>
      <c r="M20" s="42">
        <v>-13.433987336621131</v>
      </c>
    </row>
    <row r="21" spans="1:13" ht="12" customHeight="1">
      <c r="A21" s="6" t="s">
        <v>61</v>
      </c>
      <c r="B21" s="42">
        <v>26187.463199999998</v>
      </c>
      <c r="C21" s="42">
        <v>-33.59459061115264</v>
      </c>
      <c r="D21" s="42">
        <v>227393.31957399999</v>
      </c>
      <c r="E21" s="42">
        <v>-35.269780061903155</v>
      </c>
      <c r="F21" s="42">
        <v>57628.8514</v>
      </c>
      <c r="G21" s="42">
        <v>-11.340819085529507</v>
      </c>
      <c r="H21" s="42">
        <v>459255.22440000001</v>
      </c>
      <c r="I21" s="42">
        <v>-23.600441521442438</v>
      </c>
      <c r="J21" s="42">
        <v>83816.314599999998</v>
      </c>
      <c r="K21" s="42">
        <v>-19.743979546986303</v>
      </c>
      <c r="L21" s="42">
        <v>686648.54397400003</v>
      </c>
      <c r="M21" s="42">
        <v>-27.904615497591127</v>
      </c>
    </row>
    <row r="22" spans="1:13" ht="12" customHeight="1">
      <c r="A22" s="6" t="s">
        <v>62</v>
      </c>
      <c r="B22" s="42">
        <v>87421.956099999996</v>
      </c>
      <c r="C22" s="42">
        <v>-23.307430773405589</v>
      </c>
      <c r="D22" s="42">
        <v>829111.29660999996</v>
      </c>
      <c r="E22" s="42">
        <v>-32.88271310606418</v>
      </c>
      <c r="F22" s="42">
        <v>160580.166</v>
      </c>
      <c r="G22" s="42">
        <v>-9.7129122544478612</v>
      </c>
      <c r="H22" s="42">
        <v>1332496.8448000001</v>
      </c>
      <c r="I22" s="42">
        <v>-26.730329253824642</v>
      </c>
      <c r="J22" s="42">
        <v>248002.12209999998</v>
      </c>
      <c r="K22" s="42">
        <v>-15.022716496687028</v>
      </c>
      <c r="L22" s="42">
        <v>2161608.1414100002</v>
      </c>
      <c r="M22" s="42">
        <v>-29.218967601971141</v>
      </c>
    </row>
    <row r="23" spans="1:13" ht="12" customHeight="1">
      <c r="A23" s="6" t="s">
        <v>63</v>
      </c>
      <c r="B23" s="42">
        <v>37744.010999999999</v>
      </c>
      <c r="C23" s="42">
        <v>-31.45244364755284</v>
      </c>
      <c r="D23" s="42">
        <v>368262.39935099997</v>
      </c>
      <c r="E23" s="42">
        <v>-36.83456573071242</v>
      </c>
      <c r="F23" s="42">
        <v>147246.04560000001</v>
      </c>
      <c r="G23" s="42">
        <v>6.0452695135700356</v>
      </c>
      <c r="H23" s="42">
        <v>1158979.2516999999</v>
      </c>
      <c r="I23" s="42">
        <v>-21.351858743485629</v>
      </c>
      <c r="J23" s="42">
        <v>184990.05660000001</v>
      </c>
      <c r="K23" s="42">
        <v>-4.6022975799358781</v>
      </c>
      <c r="L23" s="42">
        <v>1527241.6510509998</v>
      </c>
      <c r="M23" s="42">
        <v>-25.740871806975079</v>
      </c>
    </row>
    <row r="24" spans="1:13" ht="12" customHeight="1">
      <c r="A24" s="6" t="s">
        <v>64</v>
      </c>
      <c r="B24" s="42">
        <v>54160.940799999997</v>
      </c>
      <c r="C24" s="42">
        <v>-23.95364378907178</v>
      </c>
      <c r="D24" s="42">
        <v>474340.56277700001</v>
      </c>
      <c r="E24" s="42">
        <v>-35.273066217874863</v>
      </c>
      <c r="F24" s="42">
        <v>104602.12899999999</v>
      </c>
      <c r="G24" s="42">
        <v>13.545151808623462</v>
      </c>
      <c r="H24" s="42">
        <v>723241.27659999998</v>
      </c>
      <c r="I24" s="42">
        <v>-24.901145385815809</v>
      </c>
      <c r="J24" s="42">
        <v>158763.0698</v>
      </c>
      <c r="K24" s="42">
        <v>-2.8049276914405947</v>
      </c>
      <c r="L24" s="42">
        <v>1197581.839377</v>
      </c>
      <c r="M24" s="42">
        <v>-29.383104037522251</v>
      </c>
    </row>
    <row r="25" spans="1:13" ht="12" customHeight="1">
      <c r="A25" s="6" t="s">
        <v>65</v>
      </c>
      <c r="B25" s="42">
        <v>51309.363400000002</v>
      </c>
      <c r="C25" s="42">
        <v>-21.689290229464838</v>
      </c>
      <c r="D25" s="42">
        <v>458743.57368799997</v>
      </c>
      <c r="E25" s="42">
        <v>-33.153349333005551</v>
      </c>
      <c r="F25" s="42">
        <v>41845.548900000002</v>
      </c>
      <c r="G25" s="42">
        <v>-18.944556444571692</v>
      </c>
      <c r="H25" s="42">
        <v>325878.29309999995</v>
      </c>
      <c r="I25" s="42">
        <v>-41.957060168540117</v>
      </c>
      <c r="J25" s="42">
        <v>93154.912299999996</v>
      </c>
      <c r="K25" s="42">
        <v>-20.479696355136966</v>
      </c>
      <c r="L25" s="42">
        <v>784621.86678799987</v>
      </c>
      <c r="M25" s="42">
        <v>-37.114847954613246</v>
      </c>
    </row>
    <row r="26" spans="1:13" ht="12" customHeight="1">
      <c r="A26" s="6" t="s">
        <v>66</v>
      </c>
      <c r="B26" s="42">
        <v>182472.8401</v>
      </c>
      <c r="C26" s="42">
        <v>6.0801491190304766</v>
      </c>
      <c r="D26" s="42">
        <v>1435704.8529109999</v>
      </c>
      <c r="E26" s="42">
        <v>-18.130408901430854</v>
      </c>
      <c r="F26" s="42">
        <v>193380.69939999998</v>
      </c>
      <c r="G26" s="42">
        <v>4.586692802724289</v>
      </c>
      <c r="H26" s="42">
        <v>1438521.5844999999</v>
      </c>
      <c r="I26" s="42">
        <v>-20.888543639611346</v>
      </c>
      <c r="J26" s="42">
        <v>375853.53949999996</v>
      </c>
      <c r="K26" s="42">
        <v>5.3064615905577792</v>
      </c>
      <c r="L26" s="42">
        <v>2874226.437411</v>
      </c>
      <c r="M26" s="42">
        <v>-19.53445529135255</v>
      </c>
    </row>
    <row r="27" spans="1:13" ht="12" customHeight="1">
      <c r="A27" s="6" t="s">
        <v>67</v>
      </c>
      <c r="B27" s="42">
        <v>28138.9951</v>
      </c>
      <c r="C27" s="42">
        <v>-37.700110033978987</v>
      </c>
      <c r="D27" s="42">
        <v>286685.862822</v>
      </c>
      <c r="E27" s="42">
        <v>-29.260672197418781</v>
      </c>
      <c r="F27" s="42">
        <v>23370.702399999998</v>
      </c>
      <c r="G27" s="42">
        <v>7.4595467199191328</v>
      </c>
      <c r="H27" s="42">
        <v>164879.68539999999</v>
      </c>
      <c r="I27" s="42">
        <v>-27.664314347476022</v>
      </c>
      <c r="J27" s="42">
        <v>51509.697499999995</v>
      </c>
      <c r="K27" s="42">
        <v>-23.022631484420973</v>
      </c>
      <c r="L27" s="42">
        <v>451565.54822200001</v>
      </c>
      <c r="M27" s="42">
        <v>-28.686028533576604</v>
      </c>
    </row>
    <row r="28" spans="1:13" ht="12" customHeight="1">
      <c r="A28" s="6" t="s">
        <v>68</v>
      </c>
      <c r="B28" s="42">
        <v>3482.8856999999998</v>
      </c>
      <c r="C28" s="42">
        <v>-52.126035270112617</v>
      </c>
      <c r="D28" s="42">
        <v>33867.518843999998</v>
      </c>
      <c r="E28" s="42">
        <v>-57.628324457629724</v>
      </c>
      <c r="F28" s="42">
        <v>6436.1283700000013</v>
      </c>
      <c r="G28" s="42">
        <v>-7.0958864944662245</v>
      </c>
      <c r="H28" s="42">
        <v>49296.306509999995</v>
      </c>
      <c r="I28" s="42">
        <v>-27.466603675888184</v>
      </c>
      <c r="J28" s="42">
        <v>9919.0140700000011</v>
      </c>
      <c r="K28" s="42">
        <v>-30.161683438118271</v>
      </c>
      <c r="L28" s="42">
        <v>83163.825354000001</v>
      </c>
      <c r="M28" s="42">
        <v>-43.767654434942408</v>
      </c>
    </row>
    <row r="29" spans="1:13" ht="12" customHeight="1">
      <c r="A29" s="6" t="s">
        <v>69</v>
      </c>
      <c r="B29" s="42">
        <v>29227.8534</v>
      </c>
      <c r="C29" s="42">
        <v>-18.993718507731359</v>
      </c>
      <c r="D29" s="42">
        <v>280763.24607400002</v>
      </c>
      <c r="E29" s="42">
        <v>-28.41902176406526</v>
      </c>
      <c r="F29" s="42">
        <v>48529.929300000003</v>
      </c>
      <c r="G29" s="42">
        <v>-10.831637923902401</v>
      </c>
      <c r="H29" s="42">
        <v>348035.14659999998</v>
      </c>
      <c r="I29" s="42">
        <v>-31.896716860283348</v>
      </c>
      <c r="J29" s="42">
        <v>77757.782700000011</v>
      </c>
      <c r="K29" s="42">
        <v>-14.08551848430189</v>
      </c>
      <c r="L29" s="42">
        <v>628798.392674</v>
      </c>
      <c r="M29" s="42">
        <v>-30.386582246151878</v>
      </c>
    </row>
    <row r="30" spans="1:13" ht="12" customHeight="1">
      <c r="A30" s="6" t="s">
        <v>70</v>
      </c>
      <c r="B30" s="42">
        <v>79952.272400000002</v>
      </c>
      <c r="C30" s="42">
        <v>-6.4734834851696759</v>
      </c>
      <c r="D30" s="42">
        <v>716119.65692099999</v>
      </c>
      <c r="E30" s="42">
        <v>-19.821416025076193</v>
      </c>
      <c r="F30" s="42">
        <v>85098.873999999996</v>
      </c>
      <c r="G30" s="42">
        <v>5.9989606384130578</v>
      </c>
      <c r="H30" s="42">
        <v>655511.38630000001</v>
      </c>
      <c r="I30" s="42">
        <v>-19.284722319834433</v>
      </c>
      <c r="J30" s="42">
        <v>165051.1464</v>
      </c>
      <c r="K30" s="42">
        <v>-0.43301555955136234</v>
      </c>
      <c r="L30" s="42">
        <v>1371631.0432210001</v>
      </c>
      <c r="M30" s="42">
        <v>-19.565819862030803</v>
      </c>
    </row>
    <row r="31" spans="1:13" ht="12" customHeight="1">
      <c r="A31" s="6" t="s">
        <v>71</v>
      </c>
      <c r="B31" s="42">
        <v>21500.817599999998</v>
      </c>
      <c r="C31" s="42">
        <v>3.5755395622526684</v>
      </c>
      <c r="D31" s="42">
        <v>174101.58590000001</v>
      </c>
      <c r="E31" s="42">
        <v>-20.285090246603531</v>
      </c>
      <c r="F31" s="42">
        <v>50588.543699999995</v>
      </c>
      <c r="G31" s="42">
        <v>16.293668794096703</v>
      </c>
      <c r="H31" s="42">
        <v>392198.84020000004</v>
      </c>
      <c r="I31" s="42">
        <v>-7.25697206884184</v>
      </c>
      <c r="J31" s="42">
        <v>72089.36129999999</v>
      </c>
      <c r="K31" s="42">
        <v>12.185150717145966</v>
      </c>
      <c r="L31" s="42">
        <v>566300.42610000004</v>
      </c>
      <c r="M31" s="42">
        <v>-11.693961280515506</v>
      </c>
    </row>
    <row r="32" spans="1:13" ht="12" customHeight="1">
      <c r="A32" s="6" t="s">
        <v>72</v>
      </c>
      <c r="B32" s="42">
        <v>64816.561199999996</v>
      </c>
      <c r="C32" s="42">
        <v>-6.7762168273079526</v>
      </c>
      <c r="D32" s="42">
        <v>572215.03396699997</v>
      </c>
      <c r="E32" s="42">
        <v>-17.972094219287634</v>
      </c>
      <c r="F32" s="42">
        <v>90556.775800000003</v>
      </c>
      <c r="G32" s="42">
        <v>14.770091188717702</v>
      </c>
      <c r="H32" s="42">
        <v>730246.33600000001</v>
      </c>
      <c r="I32" s="42">
        <v>-7.6203019531192737</v>
      </c>
      <c r="J32" s="42">
        <v>155373.337</v>
      </c>
      <c r="K32" s="42">
        <v>4.6773666091298347</v>
      </c>
      <c r="L32" s="42">
        <v>1302461.3699670001</v>
      </c>
      <c r="M32" s="42">
        <v>-12.47307528833125</v>
      </c>
    </row>
    <row r="33" spans="1:13" ht="12" customHeight="1">
      <c r="A33" s="6" t="s">
        <v>73</v>
      </c>
      <c r="B33" s="42">
        <v>16130.979799999999</v>
      </c>
      <c r="C33" s="42">
        <v>-16.30765558092185</v>
      </c>
      <c r="D33" s="42">
        <v>158067.76999999999</v>
      </c>
      <c r="E33" s="42">
        <v>-5.7055822429033691</v>
      </c>
      <c r="F33" s="42">
        <v>14298.464599999999</v>
      </c>
      <c r="G33" s="42">
        <v>28.875635285402566</v>
      </c>
      <c r="H33" s="42">
        <v>113591.38589999999</v>
      </c>
      <c r="I33" s="42">
        <v>32.366824110765521</v>
      </c>
      <c r="J33" s="42">
        <v>30429.4444</v>
      </c>
      <c r="K33" s="42">
        <v>0.19930575463978137</v>
      </c>
      <c r="L33" s="42">
        <v>271659.15590000001</v>
      </c>
      <c r="M33" s="42">
        <v>7.1854625017363647</v>
      </c>
    </row>
    <row r="34" spans="1:13" ht="12" customHeight="1">
      <c r="A34" s="6" t="s">
        <v>74</v>
      </c>
      <c r="B34" s="42">
        <v>87772.881800000003</v>
      </c>
      <c r="C34" s="42">
        <v>4.8550369989459732</v>
      </c>
      <c r="D34" s="42">
        <v>748448.49720300001</v>
      </c>
      <c r="E34" s="42">
        <v>-12.123826119204047</v>
      </c>
      <c r="F34" s="42">
        <v>53589.240100000003</v>
      </c>
      <c r="G34" s="42">
        <v>4.5593408574656848</v>
      </c>
      <c r="H34" s="42">
        <v>408542.26880000002</v>
      </c>
      <c r="I34" s="42">
        <v>-15.273991542365151</v>
      </c>
      <c r="J34" s="42">
        <v>141362.1219</v>
      </c>
      <c r="K34" s="42">
        <v>4.7427443536774385</v>
      </c>
      <c r="L34" s="42">
        <v>1156990.7660030001</v>
      </c>
      <c r="M34" s="42">
        <v>-13.262580898011272</v>
      </c>
    </row>
    <row r="35" spans="1:13" ht="12" customHeight="1">
      <c r="A35" s="6" t="s">
        <v>75</v>
      </c>
      <c r="B35" s="42">
        <v>30662.476200000001</v>
      </c>
      <c r="C35" s="42">
        <v>9.9674497028685956</v>
      </c>
      <c r="D35" s="42">
        <v>235651.90879700001</v>
      </c>
      <c r="E35" s="42">
        <v>-23.200322932798322</v>
      </c>
      <c r="F35" s="42">
        <v>33765.990600000005</v>
      </c>
      <c r="G35" s="42">
        <v>7.1053892328165196</v>
      </c>
      <c r="H35" s="42">
        <v>281113.21549999999</v>
      </c>
      <c r="I35" s="42">
        <v>-8.6959293635590882</v>
      </c>
      <c r="J35" s="42">
        <v>64428.466800000009</v>
      </c>
      <c r="K35" s="42">
        <v>8.4486747390734216</v>
      </c>
      <c r="L35" s="42">
        <v>516765.124297</v>
      </c>
      <c r="M35" s="42">
        <v>-15.935772767208405</v>
      </c>
    </row>
    <row r="36" spans="1:13" ht="12" customHeight="1">
      <c r="A36" s="6" t="s">
        <v>76</v>
      </c>
      <c r="B36" s="42">
        <v>16333.8094</v>
      </c>
      <c r="C36" s="42">
        <v>23.084206603846457</v>
      </c>
      <c r="D36" s="42">
        <v>131116.36918000001</v>
      </c>
      <c r="E36" s="42">
        <v>4.349619508577657</v>
      </c>
      <c r="F36" s="42">
        <v>8181.1247999999996</v>
      </c>
      <c r="G36" s="42">
        <v>16.854144170932557</v>
      </c>
      <c r="H36" s="42">
        <v>67744.973800000007</v>
      </c>
      <c r="I36" s="42">
        <v>-7.4347029699598872</v>
      </c>
      <c r="J36" s="42">
        <v>24514.9342</v>
      </c>
      <c r="K36" s="42">
        <v>20.932546030816539</v>
      </c>
      <c r="L36" s="42">
        <v>198861.34298000002</v>
      </c>
      <c r="M36" s="42">
        <v>1.2155175773836775E-2</v>
      </c>
    </row>
    <row r="37" spans="1:13" ht="12" customHeight="1">
      <c r="A37" s="6" t="s">
        <v>77</v>
      </c>
      <c r="B37" s="42">
        <v>12093.6098</v>
      </c>
      <c r="C37" s="42">
        <v>7.569228604109032</v>
      </c>
      <c r="D37" s="42">
        <v>101901.75358999999</v>
      </c>
      <c r="E37" s="42">
        <v>-15.825943903887635</v>
      </c>
      <c r="F37" s="42">
        <v>14834.512400000001</v>
      </c>
      <c r="G37" s="42">
        <v>16.910555276165926</v>
      </c>
      <c r="H37" s="42">
        <v>117008.25049999999</v>
      </c>
      <c r="I37" s="42">
        <v>-7.7427783746223957</v>
      </c>
      <c r="J37" s="42">
        <v>26928.122200000002</v>
      </c>
      <c r="K37" s="42">
        <v>12.52213364738108</v>
      </c>
      <c r="L37" s="42">
        <v>218910.00409</v>
      </c>
      <c r="M37" s="42">
        <v>-11.690327473234719</v>
      </c>
    </row>
    <row r="38" spans="1:13" ht="12" customHeight="1">
      <c r="A38" s="6" t="s">
        <v>78</v>
      </c>
      <c r="B38" s="42">
        <v>56023.421199999997</v>
      </c>
      <c r="C38" s="42">
        <v>25.240340135389545</v>
      </c>
      <c r="D38" s="42">
        <v>454387.12079999998</v>
      </c>
      <c r="E38" s="42">
        <v>4.3320365621761505</v>
      </c>
      <c r="F38" s="42">
        <v>27797.836900000002</v>
      </c>
      <c r="G38" s="42">
        <v>1.8217463427910838</v>
      </c>
      <c r="H38" s="42">
        <v>220929.45920000001</v>
      </c>
      <c r="I38" s="42">
        <v>-21.396180030007564</v>
      </c>
      <c r="J38" s="42">
        <v>83821.258100000006</v>
      </c>
      <c r="K38" s="42">
        <v>16.364725282944327</v>
      </c>
      <c r="L38" s="42">
        <v>675316.58</v>
      </c>
      <c r="M38" s="42">
        <v>-5.759343245655602</v>
      </c>
    </row>
    <row r="39" spans="1:13" ht="12" customHeight="1">
      <c r="A39" s="6" t="s">
        <v>79</v>
      </c>
      <c r="B39" s="42">
        <v>1501744.7495999997</v>
      </c>
      <c r="C39" s="42">
        <v>-10.077950768038857</v>
      </c>
      <c r="D39" s="42">
        <v>12921838.886431996</v>
      </c>
      <c r="E39" s="42">
        <v>-25.082259596825512</v>
      </c>
      <c r="F39" s="42">
        <v>2102490.8037700006</v>
      </c>
      <c r="G39" s="42">
        <v>-0.18940201731837872</v>
      </c>
      <c r="H39" s="42">
        <v>16822060.499409996</v>
      </c>
      <c r="I39" s="42">
        <v>-19.375061994146773</v>
      </c>
      <c r="J39" s="42">
        <v>3604235.5533700003</v>
      </c>
      <c r="K39" s="42">
        <v>-4.5622994055643584</v>
      </c>
      <c r="L39" s="42">
        <v>29743899.385841992</v>
      </c>
      <c r="M39" s="42">
        <v>-21.957879487289667</v>
      </c>
    </row>
  </sheetData>
  <mergeCells count="18">
    <mergeCell ref="L5:M5"/>
    <mergeCell ref="A4:A7"/>
    <mergeCell ref="B6:B7"/>
    <mergeCell ref="D6:D7"/>
    <mergeCell ref="F6:F7"/>
    <mergeCell ref="H6:H7"/>
    <mergeCell ref="J6:J7"/>
    <mergeCell ref="L6:L7"/>
    <mergeCell ref="B5:C5"/>
    <mergeCell ref="D5:E5"/>
    <mergeCell ref="F5:G5"/>
    <mergeCell ref="H5:I5"/>
    <mergeCell ref="J5:K5"/>
    <mergeCell ref="A2:M2"/>
    <mergeCell ref="L3:M3"/>
    <mergeCell ref="B4:E4"/>
    <mergeCell ref="F4:I4"/>
    <mergeCell ref="J4:M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全国彩票销售情况</vt:lpstr>
      <vt:lpstr>分类型彩票销售情况</vt:lpstr>
      <vt:lpstr>各地区彩票销售情况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王晓飞</cp:lastModifiedBy>
  <cp:lastPrinted>2020-12-22T06:00:16Z</cp:lastPrinted>
  <dcterms:created xsi:type="dcterms:W3CDTF">2006-09-13T11:21:00Z</dcterms:created>
  <dcterms:modified xsi:type="dcterms:W3CDTF">2020-12-22T06:01:56Z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