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全国彩票销售情况" sheetId="1" r:id="rId1"/>
    <sheet name="分类型彩票销售情况" sheetId="2" r:id="rId2"/>
    <sheet name="各地区彩票销售情况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<sst xmlns="http://schemas.openxmlformats.org/spreadsheetml/2006/main" count="126" uniqueCount="94">
  <si>
    <t>附件1：</t>
  </si>
  <si>
    <t>2019年8月全国彩票销售情况表</t>
  </si>
  <si>
    <t xml:space="preserve"> 单位：亿元</t>
  </si>
  <si>
    <t>月    份</t>
  </si>
  <si>
    <t>福利彩票</t>
  </si>
  <si>
    <t xml:space="preserve">    体育彩票</t>
  </si>
  <si>
    <t>合    计</t>
  </si>
  <si>
    <t>乐透数字型</t>
  </si>
  <si>
    <t>即开型</t>
  </si>
  <si>
    <t>视频型</t>
  </si>
  <si>
    <t>基诺型</t>
  </si>
  <si>
    <t>小    计</t>
  </si>
  <si>
    <t>1至本月累计</t>
  </si>
  <si>
    <t>竞猜型</t>
  </si>
  <si>
    <t>1    月</t>
  </si>
  <si>
    <t>2     月</t>
  </si>
  <si>
    <t>3     月</t>
  </si>
  <si>
    <t>4    月</t>
  </si>
  <si>
    <t>5    月</t>
  </si>
  <si>
    <t>6    月</t>
  </si>
  <si>
    <t>7    月</t>
  </si>
  <si>
    <t>8    月</t>
  </si>
  <si>
    <t>9    月</t>
  </si>
  <si>
    <t>10    月</t>
  </si>
  <si>
    <t>11    月</t>
  </si>
  <si>
    <t>12    月</t>
  </si>
  <si>
    <t>总    计</t>
  </si>
  <si>
    <t>-</t>
  </si>
  <si>
    <t>附件2：</t>
  </si>
  <si>
    <t xml:space="preserve">  2019年8月全国各类型彩票销售情况表</t>
  </si>
  <si>
    <t>类型</t>
  </si>
  <si>
    <t>本月</t>
  </si>
  <si>
    <t>本年累计</t>
  </si>
  <si>
    <t>本年销售额</t>
  </si>
  <si>
    <t>上年销售额</t>
  </si>
  <si>
    <t>同比增长(%)</t>
  </si>
  <si>
    <t>环比增长(%)</t>
  </si>
  <si>
    <t xml:space="preserve">    一、福利彩票</t>
  </si>
  <si>
    <t xml:space="preserve">    （一）乐透数字型</t>
  </si>
  <si>
    <t xml:space="preserve">    （二）即开型</t>
  </si>
  <si>
    <t xml:space="preserve">    （三）视频型</t>
  </si>
  <si>
    <t xml:space="preserve">    （四）基诺型</t>
  </si>
  <si>
    <t xml:space="preserve">    二、体育彩票</t>
  </si>
  <si>
    <t xml:space="preserve">         （一）乐透数字型</t>
  </si>
  <si>
    <t xml:space="preserve">         （二）竞猜型</t>
  </si>
  <si>
    <t xml:space="preserve">         （三）即开型</t>
  </si>
  <si>
    <t xml:space="preserve">         （四）视频型</t>
  </si>
  <si>
    <t xml:space="preserve">    三、合计</t>
  </si>
  <si>
    <t xml:space="preserve">          （一）乐透数字型</t>
  </si>
  <si>
    <t xml:space="preserve">          （二）竞猜型</t>
  </si>
  <si>
    <t xml:space="preserve">          （三）即开型</t>
  </si>
  <si>
    <t xml:space="preserve">          （四）视频型</t>
  </si>
  <si>
    <t xml:space="preserve">          （五）基诺型</t>
  </si>
  <si>
    <r>
      <rPr>
        <sz val="12"/>
        <rFont val="宋体"/>
        <charset val="134"/>
      </rPr>
      <t>附件</t>
    </r>
    <r>
      <rPr>
        <sz val="12"/>
        <rFont val="Times New Roman"/>
        <charset val="0"/>
      </rPr>
      <t>3</t>
    </r>
  </si>
  <si>
    <t xml:space="preserve">      2019年8月全国各地区彩票销售情况表</t>
  </si>
  <si>
    <t>单位：万元</t>
  </si>
  <si>
    <t>地区</t>
  </si>
  <si>
    <t>体育彩票</t>
  </si>
  <si>
    <t>销售合计</t>
  </si>
  <si>
    <t>销售额</t>
  </si>
  <si>
    <t>比上年同</t>
  </si>
  <si>
    <t>期增长%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</si>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</sst>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 "/>
    <numFmt numFmtId="177" formatCode="0.00_ "/>
    <numFmt numFmtId="178" formatCode="0.0000_);[Red]\(0.0000\)"/>
    <numFmt numFmtId="179" formatCode="0.0%"/>
    <numFmt numFmtId="180" formatCode="0.000000000_);[Red]\(0.000000000\)"/>
  </numFmts>
  <fonts count="31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4"/>
      <name val="Times New Roman"/>
      <charset val="0"/>
    </font>
    <font>
      <sz val="14"/>
      <name val="黑体"/>
      <charset val="134"/>
    </font>
    <font>
      <sz val="11"/>
      <name val="Times New Roman"/>
      <charset val="0"/>
    </font>
    <font>
      <sz val="10"/>
      <name val="宋体"/>
      <charset val="134"/>
    </font>
    <font>
      <sz val="10"/>
      <name val="Times New Roman"/>
      <charset val="0"/>
    </font>
    <font>
      <sz val="11"/>
      <name val="仿宋_GB2312"/>
      <charset val="134"/>
    </font>
    <font>
      <sz val="16"/>
      <name val="Times New Roman"/>
      <charset val="0"/>
    </font>
    <font>
      <sz val="10"/>
      <name val="黑体"/>
      <charset val="134"/>
    </font>
    <font>
      <b/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6" borderId="11" applyNumberFormat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/>
    <xf numFmtId="177" fontId="2" fillId="0" borderId="0" xfId="0" applyNumberFormat="1" applyFont="1" applyFill="1" applyBorder="1" applyAlignment="1"/>
    <xf numFmtId="10" fontId="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77" fontId="4" fillId="0" borderId="0" xfId="0" applyNumberFormat="1" applyFont="1" applyFill="1" applyBorder="1" applyAlignment="1">
      <alignment horizontal="left"/>
    </xf>
    <xf numFmtId="10" fontId="4" fillId="0" borderId="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0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0" fontId="6" fillId="0" borderId="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  <xf numFmtId="10" fontId="7" fillId="0" borderId="8" xfId="0" applyNumberFormat="1" applyFont="1" applyFill="1" applyBorder="1" applyAlignment="1">
      <alignment horizontal="center"/>
    </xf>
    <xf numFmtId="0" fontId="0" fillId="0" borderId="0" xfId="0" applyFont="1" applyFill="1" applyBorder="1" applyAlignment="1"/>
    <xf numFmtId="177" fontId="0" fillId="0" borderId="0" xfId="0" applyNumberFormat="1" applyFont="1" applyFill="1" applyBorder="1" applyAlignment="1"/>
    <xf numFmtId="10" fontId="0" fillId="0" borderId="0" xfId="0" applyNumberFormat="1" applyFont="1" applyFill="1" applyBorder="1" applyAlignment="1"/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10" fontId="9" fillId="0" borderId="8" xfId="0" applyNumberFormat="1" applyFont="1" applyFill="1" applyBorder="1" applyAlignment="1">
      <alignment horizontal="center" vertical="center"/>
    </xf>
    <xf numFmtId="10" fontId="5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178" fontId="5" fillId="0" borderId="7" xfId="0" applyNumberFormat="1" applyFont="1" applyFill="1" applyBorder="1" applyAlignment="1">
      <alignment horizontal="center" vertical="center"/>
    </xf>
    <xf numFmtId="179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算"/>
      <sheetName val="Sheet1"/>
    </sheetNames>
    <sheetDataSet>
      <sheetData sheetId="0"/>
      <sheetData sheetId="1">
        <row r="8">
          <cell r="B8">
            <v>34612.8192</v>
          </cell>
        </row>
        <row r="8">
          <cell r="D8">
            <v>301667.7424</v>
          </cell>
        </row>
        <row r="8">
          <cell r="F8">
            <v>67022.6257</v>
          </cell>
        </row>
        <row r="8">
          <cell r="H8">
            <v>494391.2105</v>
          </cell>
        </row>
        <row r="8">
          <cell r="J8">
            <v>101635.4449</v>
          </cell>
        </row>
        <row r="8">
          <cell r="L8">
            <v>796058.9529</v>
          </cell>
        </row>
        <row r="9">
          <cell r="B9">
            <v>29823.019235</v>
          </cell>
        </row>
        <row r="9">
          <cell r="D9">
            <v>259668.840117</v>
          </cell>
        </row>
        <row r="9">
          <cell r="F9">
            <v>43424.3947</v>
          </cell>
        </row>
        <row r="9">
          <cell r="H9">
            <v>354461.8964</v>
          </cell>
        </row>
        <row r="9">
          <cell r="J9">
            <v>73247.413935</v>
          </cell>
        </row>
        <row r="9">
          <cell r="L9">
            <v>614130.736517</v>
          </cell>
        </row>
        <row r="10">
          <cell r="B10">
            <v>49374.815329</v>
          </cell>
        </row>
        <row r="10">
          <cell r="D10">
            <v>394026.364943</v>
          </cell>
        </row>
        <row r="10">
          <cell r="F10">
            <v>98806.1882</v>
          </cell>
        </row>
        <row r="10">
          <cell r="H10">
            <v>939561.9682</v>
          </cell>
        </row>
        <row r="10">
          <cell r="J10">
            <v>148181.003529</v>
          </cell>
        </row>
        <row r="10">
          <cell r="L10">
            <v>1333588.333143</v>
          </cell>
        </row>
        <row r="11">
          <cell r="B11">
            <v>31328.068571</v>
          </cell>
        </row>
        <row r="11">
          <cell r="D11">
            <v>271863.200111</v>
          </cell>
        </row>
        <row r="11">
          <cell r="F11">
            <v>33870.6894</v>
          </cell>
        </row>
        <row r="11">
          <cell r="H11">
            <v>294324.2296</v>
          </cell>
        </row>
        <row r="11">
          <cell r="J11">
            <v>65198.757971</v>
          </cell>
        </row>
        <row r="11">
          <cell r="L11">
            <v>566187.429711</v>
          </cell>
        </row>
        <row r="12">
          <cell r="B12">
            <v>43190.917994</v>
          </cell>
        </row>
        <row r="12">
          <cell r="D12">
            <v>435749.069102</v>
          </cell>
        </row>
        <row r="12">
          <cell r="F12">
            <v>52504.7397</v>
          </cell>
        </row>
        <row r="12">
          <cell r="H12">
            <v>472798.8372</v>
          </cell>
        </row>
        <row r="12">
          <cell r="J12">
            <v>95695.657694</v>
          </cell>
        </row>
        <row r="12">
          <cell r="L12">
            <v>908547.906302</v>
          </cell>
        </row>
        <row r="13">
          <cell r="B13">
            <v>76955.842479</v>
          </cell>
        </row>
        <row r="13">
          <cell r="D13">
            <v>701373.466185</v>
          </cell>
        </row>
        <row r="13">
          <cell r="F13">
            <v>61855.0012</v>
          </cell>
        </row>
        <row r="13">
          <cell r="H13">
            <v>507906.514</v>
          </cell>
        </row>
        <row r="13">
          <cell r="J13">
            <v>138810.843679</v>
          </cell>
        </row>
        <row r="13">
          <cell r="L13">
            <v>1209279.980185</v>
          </cell>
        </row>
        <row r="14">
          <cell r="B14">
            <v>24786.789127</v>
          </cell>
        </row>
        <row r="14">
          <cell r="D14">
            <v>298597.603848</v>
          </cell>
        </row>
        <row r="14">
          <cell r="F14">
            <v>35957.2344</v>
          </cell>
        </row>
        <row r="14">
          <cell r="H14">
            <v>307325.3964</v>
          </cell>
        </row>
        <row r="14">
          <cell r="J14">
            <v>60744.023527</v>
          </cell>
        </row>
        <row r="14">
          <cell r="L14">
            <v>605923.000248</v>
          </cell>
        </row>
        <row r="15">
          <cell r="B15">
            <v>34039.157428</v>
          </cell>
        </row>
        <row r="15">
          <cell r="D15">
            <v>302206.441891</v>
          </cell>
        </row>
        <row r="15">
          <cell r="F15">
            <v>48414.6681</v>
          </cell>
        </row>
        <row r="15">
          <cell r="H15">
            <v>434518.3354</v>
          </cell>
        </row>
        <row r="15">
          <cell r="J15">
            <v>82453.825528</v>
          </cell>
        </row>
        <row r="15">
          <cell r="L15">
            <v>736724.777291</v>
          </cell>
        </row>
        <row r="16">
          <cell r="B16">
            <v>38588.9306</v>
          </cell>
        </row>
        <row r="16">
          <cell r="D16">
            <v>336514.046205</v>
          </cell>
        </row>
        <row r="16">
          <cell r="F16">
            <v>39717.5091</v>
          </cell>
        </row>
        <row r="16">
          <cell r="H16">
            <v>297008.4147</v>
          </cell>
        </row>
        <row r="16">
          <cell r="J16">
            <v>78306.4397</v>
          </cell>
        </row>
        <row r="16">
          <cell r="L16">
            <v>633522.460905</v>
          </cell>
        </row>
        <row r="17">
          <cell r="B17">
            <v>117789.154826</v>
          </cell>
        </row>
        <row r="17">
          <cell r="D17">
            <v>1027839.276856</v>
          </cell>
        </row>
        <row r="17">
          <cell r="F17">
            <v>232269.7195</v>
          </cell>
        </row>
        <row r="17">
          <cell r="H17">
            <v>1925540.4956</v>
          </cell>
        </row>
        <row r="17">
          <cell r="J17">
            <v>350058.874326</v>
          </cell>
        </row>
        <row r="17">
          <cell r="L17">
            <v>2953379.772456</v>
          </cell>
        </row>
        <row r="18">
          <cell r="B18">
            <v>139922.546006</v>
          </cell>
        </row>
        <row r="18">
          <cell r="D18">
            <v>1082187.657105</v>
          </cell>
        </row>
        <row r="18">
          <cell r="F18">
            <v>169177.5243</v>
          </cell>
        </row>
        <row r="18">
          <cell r="H18">
            <v>1396183.0024</v>
          </cell>
        </row>
        <row r="18">
          <cell r="J18">
            <v>309100.070306</v>
          </cell>
        </row>
        <row r="18">
          <cell r="L18">
            <v>2478370.659505</v>
          </cell>
        </row>
        <row r="19">
          <cell r="B19">
            <v>58264.107582</v>
          </cell>
        </row>
        <row r="19">
          <cell r="D19">
            <v>475248.073524</v>
          </cell>
        </row>
        <row r="19">
          <cell r="F19">
            <v>91325.4617</v>
          </cell>
        </row>
        <row r="19">
          <cell r="H19">
            <v>637674.6036</v>
          </cell>
        </row>
        <row r="19">
          <cell r="J19">
            <v>149589.569282</v>
          </cell>
        </row>
        <row r="19">
          <cell r="L19">
            <v>1112922.677124</v>
          </cell>
        </row>
        <row r="20">
          <cell r="B20">
            <v>38351.531291</v>
          </cell>
        </row>
        <row r="20">
          <cell r="D20">
            <v>314246.830309</v>
          </cell>
        </row>
        <row r="20">
          <cell r="F20">
            <v>107090.0995</v>
          </cell>
        </row>
        <row r="20">
          <cell r="H20">
            <v>829465.2423</v>
          </cell>
        </row>
        <row r="20">
          <cell r="J20">
            <v>145441.630791</v>
          </cell>
        </row>
        <row r="20">
          <cell r="L20">
            <v>1143712.072609</v>
          </cell>
        </row>
        <row r="21">
          <cell r="B21">
            <v>52479.690992</v>
          </cell>
        </row>
        <row r="21">
          <cell r="D21">
            <v>368813.972157</v>
          </cell>
        </row>
        <row r="21">
          <cell r="F21">
            <v>78973.2239</v>
          </cell>
        </row>
        <row r="21">
          <cell r="H21">
            <v>617509.5111</v>
          </cell>
        </row>
        <row r="21">
          <cell r="J21">
            <v>131452.914892</v>
          </cell>
        </row>
        <row r="21">
          <cell r="L21">
            <v>986323.483257</v>
          </cell>
        </row>
        <row r="22">
          <cell r="B22">
            <v>112029.836052</v>
          </cell>
        </row>
        <row r="22">
          <cell r="D22">
            <v>1004452.04247</v>
          </cell>
        </row>
        <row r="22">
          <cell r="F22">
            <v>232135.7973</v>
          </cell>
        </row>
        <row r="22">
          <cell r="H22">
            <v>1620833.6277</v>
          </cell>
        </row>
        <row r="22">
          <cell r="J22">
            <v>344165.633352</v>
          </cell>
        </row>
        <row r="22">
          <cell r="L22">
            <v>2625285.67017</v>
          </cell>
        </row>
        <row r="23">
          <cell r="B23">
            <v>51061.440474</v>
          </cell>
        </row>
        <row r="23">
          <cell r="D23">
            <v>440878.888747</v>
          </cell>
        </row>
        <row r="23">
          <cell r="F23">
            <v>159021.6947</v>
          </cell>
        </row>
        <row r="23">
          <cell r="H23">
            <v>1154762.2744</v>
          </cell>
        </row>
        <row r="23">
          <cell r="J23">
            <v>210083.135174</v>
          </cell>
        </row>
        <row r="23">
          <cell r="L23">
            <v>1595641.163147</v>
          </cell>
        </row>
        <row r="24">
          <cell r="B24">
            <v>89807.326338</v>
          </cell>
        </row>
        <row r="24">
          <cell r="D24">
            <v>672368.673877</v>
          </cell>
        </row>
        <row r="24">
          <cell r="F24">
            <v>113056.715</v>
          </cell>
        </row>
        <row r="24">
          <cell r="H24">
            <v>891514.7278</v>
          </cell>
        </row>
        <row r="24">
          <cell r="J24">
            <v>202864.041338</v>
          </cell>
        </row>
        <row r="24">
          <cell r="L24">
            <v>1563883.401677</v>
          </cell>
        </row>
        <row r="25">
          <cell r="B25">
            <v>69301.718734</v>
          </cell>
        </row>
        <row r="25">
          <cell r="D25">
            <v>589196.600642</v>
          </cell>
        </row>
        <row r="25">
          <cell r="F25">
            <v>69448.4142</v>
          </cell>
        </row>
        <row r="25">
          <cell r="H25">
            <v>754799.6141</v>
          </cell>
        </row>
        <row r="25">
          <cell r="J25">
            <v>138750.132934</v>
          </cell>
        </row>
        <row r="25">
          <cell r="L25">
            <v>1343996.214742</v>
          </cell>
        </row>
        <row r="26">
          <cell r="B26">
            <v>197868.79</v>
          </cell>
        </row>
        <row r="26">
          <cell r="D26">
            <v>1555446.461215</v>
          </cell>
        </row>
        <row r="26">
          <cell r="F26">
            <v>215448.7585</v>
          </cell>
        </row>
        <row r="26">
          <cell r="H26">
            <v>1628963.7323</v>
          </cell>
        </row>
        <row r="26">
          <cell r="J26">
            <v>413317.5485</v>
          </cell>
        </row>
        <row r="26">
          <cell r="L26">
            <v>3184410.193515</v>
          </cell>
        </row>
        <row r="27">
          <cell r="B27">
            <v>44868.562519</v>
          </cell>
        </row>
        <row r="27">
          <cell r="D27">
            <v>387775.056378</v>
          </cell>
        </row>
        <row r="27">
          <cell r="F27">
            <v>35451.7789</v>
          </cell>
        </row>
        <row r="27">
          <cell r="H27">
            <v>299687.9737</v>
          </cell>
        </row>
        <row r="27">
          <cell r="J27">
            <v>80320.341419</v>
          </cell>
        </row>
        <row r="27">
          <cell r="L27">
            <v>687463.030078</v>
          </cell>
        </row>
        <row r="28">
          <cell r="B28">
            <v>11268.478525</v>
          </cell>
        </row>
        <row r="28">
          <cell r="D28">
            <v>93366.048787</v>
          </cell>
        </row>
        <row r="28">
          <cell r="F28">
            <v>19627.71224</v>
          </cell>
        </row>
        <row r="28">
          <cell r="H28">
            <v>118928.60032</v>
          </cell>
        </row>
        <row r="28">
          <cell r="J28">
            <v>30896.190765</v>
          </cell>
        </row>
        <row r="28">
          <cell r="L28">
            <v>212294.649107</v>
          </cell>
        </row>
        <row r="29">
          <cell r="B29">
            <v>50982.094466</v>
          </cell>
        </row>
        <row r="29">
          <cell r="D29">
            <v>415139.992694</v>
          </cell>
        </row>
        <row r="29">
          <cell r="F29">
            <v>36458.0649</v>
          </cell>
        </row>
        <row r="29">
          <cell r="H29">
            <v>427555.7485</v>
          </cell>
        </row>
        <row r="29">
          <cell r="J29">
            <v>87440.159366</v>
          </cell>
        </row>
        <row r="29">
          <cell r="L29">
            <v>842695.741194</v>
          </cell>
        </row>
        <row r="30">
          <cell r="B30">
            <v>72580.326804</v>
          </cell>
        </row>
        <row r="30">
          <cell r="D30">
            <v>601061.89314</v>
          </cell>
        </row>
        <row r="30">
          <cell r="F30">
            <v>72815.6137</v>
          </cell>
        </row>
        <row r="30">
          <cell r="H30">
            <v>531220.7704</v>
          </cell>
        </row>
        <row r="30">
          <cell r="J30">
            <v>145395.940504</v>
          </cell>
        </row>
        <row r="30">
          <cell r="L30">
            <v>1132282.66354</v>
          </cell>
        </row>
        <row r="31">
          <cell r="B31">
            <v>23369.656619</v>
          </cell>
        </row>
        <row r="31">
          <cell r="D31">
            <v>176666.899775</v>
          </cell>
        </row>
        <row r="31">
          <cell r="F31">
            <v>47852.5795</v>
          </cell>
        </row>
        <row r="31">
          <cell r="H31">
            <v>384008.2789</v>
          </cell>
        </row>
        <row r="31">
          <cell r="J31">
            <v>71222.236119</v>
          </cell>
        </row>
        <row r="31">
          <cell r="L31">
            <v>560675.178675</v>
          </cell>
        </row>
        <row r="32">
          <cell r="B32">
            <v>66889.554642</v>
          </cell>
        </row>
        <row r="32">
          <cell r="D32">
            <v>530478.97556</v>
          </cell>
        </row>
        <row r="32">
          <cell r="F32">
            <v>84989.0403</v>
          </cell>
        </row>
        <row r="32">
          <cell r="H32">
            <v>701059.7153</v>
          </cell>
        </row>
        <row r="32">
          <cell r="J32">
            <v>151878.594942</v>
          </cell>
        </row>
        <row r="32">
          <cell r="L32">
            <v>1231538.69086</v>
          </cell>
        </row>
        <row r="33">
          <cell r="B33">
            <v>23699.3472</v>
          </cell>
        </row>
        <row r="33">
          <cell r="D33">
            <v>156007.8184</v>
          </cell>
        </row>
        <row r="33">
          <cell r="F33">
            <v>9627.6803</v>
          </cell>
        </row>
        <row r="33">
          <cell r="H33">
            <v>67033.6684</v>
          </cell>
        </row>
        <row r="33">
          <cell r="J33">
            <v>33327.0275</v>
          </cell>
        </row>
        <row r="33">
          <cell r="L33">
            <v>223041.4868</v>
          </cell>
        </row>
        <row r="34">
          <cell r="B34">
            <v>78368.483199</v>
          </cell>
        </row>
        <row r="34">
          <cell r="D34">
            <v>656660.899843</v>
          </cell>
        </row>
        <row r="34">
          <cell r="F34">
            <v>58943.0254</v>
          </cell>
        </row>
        <row r="34">
          <cell r="H34">
            <v>622312.9662</v>
          </cell>
        </row>
        <row r="34">
          <cell r="J34">
            <v>137311.508599</v>
          </cell>
        </row>
        <row r="34">
          <cell r="L34">
            <v>1278973.866043</v>
          </cell>
        </row>
        <row r="35">
          <cell r="B35">
            <v>51457.388144</v>
          </cell>
        </row>
        <row r="35">
          <cell r="D35">
            <v>321789.611154</v>
          </cell>
        </row>
        <row r="35">
          <cell r="F35">
            <v>31812.7969</v>
          </cell>
        </row>
        <row r="35">
          <cell r="H35">
            <v>257998.2201</v>
          </cell>
        </row>
        <row r="35">
          <cell r="J35">
            <v>83270.185044</v>
          </cell>
        </row>
        <row r="35">
          <cell r="L35">
            <v>579787.831254</v>
          </cell>
        </row>
        <row r="36">
          <cell r="B36">
            <v>12920.902667</v>
          </cell>
        </row>
        <row r="36">
          <cell r="D36">
            <v>106260.241659</v>
          </cell>
        </row>
        <row r="36">
          <cell r="F36">
            <v>9849.7527</v>
          </cell>
        </row>
        <row r="36">
          <cell r="H36">
            <v>77657.8869</v>
          </cell>
        </row>
        <row r="36">
          <cell r="J36">
            <v>22770.655367</v>
          </cell>
        </row>
        <row r="36">
          <cell r="L36">
            <v>183918.128559</v>
          </cell>
        </row>
        <row r="37">
          <cell r="B37">
            <v>13478.751265</v>
          </cell>
        </row>
        <row r="37">
          <cell r="D37">
            <v>121410.59294</v>
          </cell>
        </row>
        <row r="37">
          <cell r="F37">
            <v>13852.2745</v>
          </cell>
        </row>
        <row r="37">
          <cell r="H37">
            <v>111543.077</v>
          </cell>
        </row>
        <row r="37">
          <cell r="J37">
            <v>27331.025765</v>
          </cell>
        </row>
        <row r="37">
          <cell r="L37">
            <v>232953.66994</v>
          </cell>
        </row>
        <row r="38">
          <cell r="B38">
            <v>38861.8864</v>
          </cell>
        </row>
        <row r="38">
          <cell r="D38">
            <v>349709.7887</v>
          </cell>
        </row>
        <row r="38">
          <cell r="F38">
            <v>32473.5558</v>
          </cell>
        </row>
        <row r="38">
          <cell r="H38">
            <v>258237.9633</v>
          </cell>
        </row>
        <row r="38">
          <cell r="J38">
            <v>71335.4422</v>
          </cell>
        </row>
        <row r="38">
          <cell r="L38">
            <v>607947.752</v>
          </cell>
        </row>
        <row r="39">
          <cell r="B39">
            <v>1778321.934708</v>
          </cell>
        </row>
        <row r="39">
          <cell r="D39">
            <v>14748673.070734</v>
          </cell>
        </row>
        <row r="39">
          <cell r="F39">
            <v>2403274.33424</v>
          </cell>
        </row>
        <row r="39">
          <cell r="H39">
            <v>19416788.50272</v>
          </cell>
        </row>
        <row r="39">
          <cell r="J39">
            <v>4181596.268948</v>
          </cell>
        </row>
        <row r="39">
          <cell r="L39">
            <v>34165461.573454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workbookViewId="0">
      <selection activeCell="E20" sqref="E20"/>
    </sheetView>
  </sheetViews>
  <sheetFormatPr defaultColWidth="9" defaultRowHeight="13.5"/>
  <cols>
    <col min="1" max="1" width="6.75" style="30" customWidth="1"/>
    <col min="2" max="2" width="9.375" style="30" customWidth="1"/>
    <col min="3" max="3" width="8.5" style="30" customWidth="1"/>
    <col min="4" max="4" width="8.875" style="30" customWidth="1"/>
    <col min="5" max="5" width="8.375" style="30" customWidth="1"/>
    <col min="6" max="6" width="10.625" style="30" customWidth="1"/>
    <col min="7" max="7" width="9.625" style="30" customWidth="1"/>
    <col min="8" max="8" width="10" style="30" customWidth="1"/>
    <col min="9" max="9" width="9.5" style="30" customWidth="1"/>
    <col min="10" max="10" width="9.125" style="30" customWidth="1"/>
    <col min="11" max="11" width="8.5" style="30" customWidth="1"/>
    <col min="12" max="12" width="9.5" style="30" customWidth="1"/>
    <col min="13" max="13" width="10.375" style="30" customWidth="1"/>
    <col min="14" max="14" width="10.125" style="30" customWidth="1"/>
    <col min="15" max="15" width="10.5" style="30" customWidth="1"/>
    <col min="16" max="16" width="12.625" style="30"/>
    <col min="17" max="16384" width="9" style="30"/>
  </cols>
  <sheetData>
    <row r="1" s="30" customFormat="1" ht="18.75" spans="1:1">
      <c r="A1" s="29" t="s">
        <v>0</v>
      </c>
    </row>
    <row r="2" s="30" customFormat="1" ht="20.25" spans="1:14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="30" customFormat="1" ht="21.95" customHeight="1" spans="12:14">
      <c r="L3" s="48"/>
      <c r="M3" s="48"/>
      <c r="N3" s="49" t="s">
        <v>2</v>
      </c>
    </row>
    <row r="4" s="30" customFormat="1" ht="21.95" customHeight="1" spans="1:14">
      <c r="A4" s="10" t="s">
        <v>3</v>
      </c>
      <c r="B4" s="11" t="s">
        <v>4</v>
      </c>
      <c r="C4" s="13"/>
      <c r="D4" s="13"/>
      <c r="E4" s="13"/>
      <c r="F4" s="13"/>
      <c r="G4" s="44"/>
      <c r="H4" s="11" t="s">
        <v>5</v>
      </c>
      <c r="I4" s="13"/>
      <c r="J4" s="13"/>
      <c r="K4" s="13"/>
      <c r="L4" s="13"/>
      <c r="M4" s="44"/>
      <c r="N4" s="10" t="s">
        <v>6</v>
      </c>
    </row>
    <row r="5" s="30" customFormat="1" ht="21.95" customHeight="1" spans="1:14">
      <c r="A5" s="18"/>
      <c r="B5" s="21" t="s">
        <v>7</v>
      </c>
      <c r="C5" s="45" t="s">
        <v>8</v>
      </c>
      <c r="D5" s="21" t="s">
        <v>9</v>
      </c>
      <c r="E5" s="21" t="s">
        <v>10</v>
      </c>
      <c r="F5" s="21" t="s">
        <v>11</v>
      </c>
      <c r="G5" s="15" t="s">
        <v>12</v>
      </c>
      <c r="H5" s="21" t="s">
        <v>7</v>
      </c>
      <c r="I5" s="21" t="s">
        <v>13</v>
      </c>
      <c r="J5" s="45" t="s">
        <v>8</v>
      </c>
      <c r="K5" s="50" t="s">
        <v>9</v>
      </c>
      <c r="L5" s="11" t="s">
        <v>11</v>
      </c>
      <c r="M5" s="21" t="s">
        <v>12</v>
      </c>
      <c r="N5" s="18"/>
    </row>
    <row r="6" s="30" customFormat="1" ht="21.95" customHeight="1" spans="1:15">
      <c r="A6" s="46" t="s">
        <v>14</v>
      </c>
      <c r="B6" s="36">
        <v>156.07313534</v>
      </c>
      <c r="C6" s="36">
        <v>11.42429052</v>
      </c>
      <c r="D6" s="36">
        <v>44.5839584385</v>
      </c>
      <c r="E6" s="36">
        <v>0.10601616</v>
      </c>
      <c r="F6" s="36">
        <v>212.1874004585</v>
      </c>
      <c r="G6" s="36">
        <v>212.1874004585</v>
      </c>
      <c r="H6" s="36">
        <v>92.79388975</v>
      </c>
      <c r="I6" s="36">
        <v>164.13841304</v>
      </c>
      <c r="J6" s="36">
        <v>10.42421164</v>
      </c>
      <c r="K6" s="36">
        <v>0.002809222</v>
      </c>
      <c r="L6" s="36">
        <v>267.359323652</v>
      </c>
      <c r="M6" s="36">
        <v>267.359323652</v>
      </c>
      <c r="N6" s="36">
        <v>479.5467241105</v>
      </c>
      <c r="O6" s="47"/>
    </row>
    <row r="7" s="30" customFormat="1" ht="21.95" customHeight="1" spans="1:15">
      <c r="A7" s="46" t="s">
        <v>15</v>
      </c>
      <c r="B7" s="36">
        <v>70.00157666</v>
      </c>
      <c r="C7" s="36">
        <v>10.42428591</v>
      </c>
      <c r="D7" s="36">
        <v>32.438584631</v>
      </c>
      <c r="E7" s="36">
        <v>0.08697192</v>
      </c>
      <c r="F7" s="36">
        <v>112.951419121</v>
      </c>
      <c r="G7" s="36">
        <v>325.1388195795</v>
      </c>
      <c r="H7" s="36">
        <v>47.1898607</v>
      </c>
      <c r="I7" s="36">
        <v>66.50748518</v>
      </c>
      <c r="J7" s="36">
        <v>7.4666131</v>
      </c>
      <c r="K7" s="36">
        <v>0.002077052</v>
      </c>
      <c r="L7" s="36">
        <v>121.166036032</v>
      </c>
      <c r="M7" s="36">
        <v>388.525359684</v>
      </c>
      <c r="N7" s="36">
        <v>234.117455153</v>
      </c>
      <c r="O7" s="47"/>
    </row>
    <row r="8" s="30" customFormat="1" ht="21.95" customHeight="1" spans="1:16">
      <c r="A8" s="46" t="s">
        <v>16</v>
      </c>
      <c r="B8" s="36">
        <v>107.03638618</v>
      </c>
      <c r="C8" s="36">
        <v>11.03744135</v>
      </c>
      <c r="D8" s="36">
        <v>47.2341027126</v>
      </c>
      <c r="E8" s="36">
        <v>0.15576976</v>
      </c>
      <c r="F8" s="36">
        <v>165.4637000026</v>
      </c>
      <c r="G8" s="36">
        <v>490.6025195821</v>
      </c>
      <c r="H8" s="36">
        <v>77.02708467</v>
      </c>
      <c r="I8" s="36">
        <v>93.94654818</v>
      </c>
      <c r="J8" s="36">
        <v>13.06635175</v>
      </c>
      <c r="K8" s="36">
        <v>0.001451978</v>
      </c>
      <c r="L8" s="36">
        <v>184.041436578</v>
      </c>
      <c r="M8" s="36">
        <v>572.566796262</v>
      </c>
      <c r="N8" s="36">
        <v>349.5051365806</v>
      </c>
      <c r="P8" s="51"/>
    </row>
    <row r="9" s="30" customFormat="1" ht="21.95" customHeight="1" spans="1:14">
      <c r="A9" s="46" t="s">
        <v>17</v>
      </c>
      <c r="B9" s="36">
        <v>106.05656418</v>
      </c>
      <c r="C9" s="36">
        <v>13.28351202</v>
      </c>
      <c r="D9" s="36">
        <v>43.3632586638</v>
      </c>
      <c r="E9" s="36">
        <v>0.14925784</v>
      </c>
      <c r="F9" s="36">
        <v>162.8525927038</v>
      </c>
      <c r="G9" s="36">
        <v>653.4551122859</v>
      </c>
      <c r="H9" s="36">
        <v>78.38571154</v>
      </c>
      <c r="I9" s="36">
        <v>106.5927563</v>
      </c>
      <c r="J9" s="36">
        <v>12.05111199</v>
      </c>
      <c r="K9" s="36">
        <v>0.001511055</v>
      </c>
      <c r="L9" s="36">
        <v>197.031090885</v>
      </c>
      <c r="M9" s="36">
        <v>769.597887147</v>
      </c>
      <c r="N9" s="36">
        <v>359.8836835888</v>
      </c>
    </row>
    <row r="10" s="30" customFormat="1" ht="21.95" customHeight="1" spans="1:14">
      <c r="A10" s="46" t="s">
        <v>18</v>
      </c>
      <c r="B10" s="36">
        <v>108.43790924</v>
      </c>
      <c r="C10" s="36">
        <v>13.13921759</v>
      </c>
      <c r="D10" s="36">
        <v>43.2093309671</v>
      </c>
      <c r="E10" s="36">
        <v>0.14690126</v>
      </c>
      <c r="F10" s="36">
        <v>164.9333590571</v>
      </c>
      <c r="G10" s="36">
        <v>818.388471343</v>
      </c>
      <c r="H10" s="36">
        <v>81.91523067</v>
      </c>
      <c r="I10" s="36">
        <v>95.50484418</v>
      </c>
      <c r="J10" s="36">
        <v>12.87953171</v>
      </c>
      <c r="K10" s="36">
        <v>0.001729534</v>
      </c>
      <c r="L10" s="36">
        <v>190.301336094</v>
      </c>
      <c r="M10" s="36">
        <v>959.899223241</v>
      </c>
      <c r="N10" s="36">
        <v>355.2346951511</v>
      </c>
    </row>
    <row r="11" s="30" customFormat="1" ht="21.95" customHeight="1" spans="1:14">
      <c r="A11" s="46" t="s">
        <v>19</v>
      </c>
      <c r="B11" s="36">
        <v>106.98215984</v>
      </c>
      <c r="C11" s="36">
        <v>11.00750249</v>
      </c>
      <c r="D11" s="36">
        <v>41.0608669105</v>
      </c>
      <c r="E11" s="36">
        <v>0.12830432</v>
      </c>
      <c r="F11" s="36">
        <v>159.1788335605</v>
      </c>
      <c r="G11" s="36">
        <v>977.5673049035</v>
      </c>
      <c r="H11" s="36">
        <v>80.34720962</v>
      </c>
      <c r="I11" s="36">
        <v>96.22780686</v>
      </c>
      <c r="J11" s="36">
        <v>11.91598161</v>
      </c>
      <c r="K11" s="36">
        <v>0.002360157</v>
      </c>
      <c r="L11" s="36">
        <v>188.493358247</v>
      </c>
      <c r="M11" s="36">
        <v>1148.392581488</v>
      </c>
      <c r="N11" s="36">
        <v>347.6721918075</v>
      </c>
    </row>
    <row r="12" s="30" customFormat="1" ht="21.95" customHeight="1" spans="1:14">
      <c r="A12" s="46" t="s">
        <v>20</v>
      </c>
      <c r="B12" s="36">
        <v>107.17415562</v>
      </c>
      <c r="C12" s="36">
        <v>11.05044651</v>
      </c>
      <c r="D12" s="36">
        <v>32.0767740267</v>
      </c>
      <c r="E12" s="36">
        <v>0.15767202</v>
      </c>
      <c r="F12" s="36">
        <v>150.4590481767</v>
      </c>
      <c r="G12" s="36">
        <v>1128.0263530802</v>
      </c>
      <c r="H12" s="36">
        <v>83.97900149</v>
      </c>
      <c r="I12" s="36">
        <v>81.88584818</v>
      </c>
      <c r="J12" s="36">
        <v>11.01187647</v>
      </c>
      <c r="K12" s="36">
        <v>0.001401182</v>
      </c>
      <c r="L12" s="36">
        <v>176.878127322</v>
      </c>
      <c r="M12" s="36">
        <v>1325.27070881</v>
      </c>
      <c r="N12" s="36">
        <v>327.3371754987</v>
      </c>
    </row>
    <row r="13" s="30" customFormat="1" ht="21.95" customHeight="1" spans="1:14">
      <c r="A13" s="46" t="s">
        <v>21</v>
      </c>
      <c r="B13" s="36">
        <v>106.86681438</v>
      </c>
      <c r="C13" s="36">
        <v>10.50210434</v>
      </c>
      <c r="D13" s="36">
        <v>28.5338990032</v>
      </c>
      <c r="E13" s="36">
        <v>0.15336162</v>
      </c>
      <c r="F13" s="36">
        <v>146.0561793432</v>
      </c>
      <c r="G13" s="36">
        <v>1274.0825324234</v>
      </c>
      <c r="H13" s="36">
        <v>81.12746074</v>
      </c>
      <c r="I13" s="36">
        <v>102.21744172</v>
      </c>
      <c r="J13" s="36">
        <v>11.41095226</v>
      </c>
      <c r="K13" s="36">
        <v>0.001747855</v>
      </c>
      <c r="L13" s="36">
        <v>194.757602575</v>
      </c>
      <c r="M13" s="36">
        <v>1520.028311385</v>
      </c>
      <c r="N13" s="36">
        <v>340.8137819182</v>
      </c>
    </row>
    <row r="14" s="30" customFormat="1" ht="21.95" customHeight="1" spans="1:14">
      <c r="A14" s="46" t="s">
        <v>22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="30" customFormat="1" ht="21.95" customHeight="1" spans="1:14">
      <c r="A15" s="46" t="s">
        <v>23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="30" customFormat="1" ht="21.95" customHeight="1" spans="1:14">
      <c r="A16" s="46" t="s">
        <v>24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="30" customFormat="1" ht="21.95" customHeight="1" spans="1:14">
      <c r="A17" s="46" t="s">
        <v>25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="30" customFormat="1" ht="21.95" customHeight="1" spans="1:14">
      <c r="A18" s="21" t="s">
        <v>26</v>
      </c>
      <c r="B18" s="36">
        <v>868.62870144</v>
      </c>
      <c r="C18" s="36">
        <v>91.86880073</v>
      </c>
      <c r="D18" s="36">
        <v>312.5007753534</v>
      </c>
      <c r="E18" s="36">
        <v>1.0842549</v>
      </c>
      <c r="F18" s="36">
        <v>1274.0825324234</v>
      </c>
      <c r="G18" s="36" t="s">
        <v>27</v>
      </c>
      <c r="H18" s="36">
        <v>622.76544918</v>
      </c>
      <c r="I18" s="36">
        <v>807.02114364</v>
      </c>
      <c r="J18" s="36">
        <v>90.22663053</v>
      </c>
      <c r="K18" s="36">
        <v>0.015088035</v>
      </c>
      <c r="L18" s="36">
        <v>1520.028311385</v>
      </c>
      <c r="M18" s="36" t="s">
        <v>27</v>
      </c>
      <c r="N18" s="36">
        <v>2794.1108438084</v>
      </c>
    </row>
    <row r="19" s="30" customFormat="1" spans="14:14">
      <c r="N19" s="52"/>
    </row>
    <row r="20" s="30" customFormat="1" spans="4:11">
      <c r="D20" s="47"/>
      <c r="K20" s="47"/>
    </row>
    <row r="22" s="30" customFormat="1" spans="7:7">
      <c r="G22" s="47"/>
    </row>
  </sheetData>
  <mergeCells count="5">
    <mergeCell ref="A2:N2"/>
    <mergeCell ref="B4:G4"/>
    <mergeCell ref="H4:L4"/>
    <mergeCell ref="A4:A5"/>
    <mergeCell ref="N4:N5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J16" sqref="J16"/>
    </sheetView>
  </sheetViews>
  <sheetFormatPr defaultColWidth="9" defaultRowHeight="21.95" customHeight="1"/>
  <cols>
    <col min="1" max="1" width="22.625" style="26" customWidth="1"/>
    <col min="2" max="2" width="14" style="26" customWidth="1"/>
    <col min="3" max="3" width="13.5" style="26" customWidth="1"/>
    <col min="4" max="4" width="13.75" style="26" customWidth="1"/>
    <col min="5" max="5" width="14.5" style="26" customWidth="1"/>
    <col min="6" max="6" width="16.25" style="26" customWidth="1"/>
    <col min="7" max="7" width="12.875" style="26" customWidth="1"/>
    <col min="8" max="8" width="14.5" style="26" customWidth="1"/>
    <col min="9" max="9" width="9" style="26"/>
    <col min="10" max="10" width="13.75" style="27"/>
    <col min="11" max="11" width="13.75" style="26"/>
    <col min="12" max="12" width="12.625" style="28"/>
    <col min="13" max="16384" width="9" style="26"/>
  </cols>
  <sheetData>
    <row r="1" customHeight="1" spans="1:8">
      <c r="A1" s="29" t="s">
        <v>28</v>
      </c>
      <c r="B1" s="30"/>
      <c r="C1" s="30"/>
      <c r="D1" s="30"/>
      <c r="E1" s="30"/>
      <c r="F1" s="30"/>
      <c r="G1" s="30"/>
      <c r="H1" s="30"/>
    </row>
    <row r="2" customHeight="1" spans="1:8">
      <c r="A2" s="31" t="s">
        <v>29</v>
      </c>
      <c r="B2" s="31"/>
      <c r="C2" s="31"/>
      <c r="D2" s="31"/>
      <c r="E2" s="31"/>
      <c r="F2" s="31"/>
      <c r="G2" s="31"/>
      <c r="H2" s="31"/>
    </row>
    <row r="3" customHeight="1" spans="1:8">
      <c r="A3" s="32"/>
      <c r="B3" s="32"/>
      <c r="C3" s="32"/>
      <c r="D3" s="33"/>
      <c r="E3" s="33"/>
      <c r="F3" s="32"/>
      <c r="G3" s="32"/>
      <c r="H3" s="32" t="s">
        <v>2</v>
      </c>
    </row>
    <row r="4" customHeight="1" spans="1:8">
      <c r="A4" s="21" t="s">
        <v>30</v>
      </c>
      <c r="B4" s="21" t="s">
        <v>31</v>
      </c>
      <c r="C4" s="21"/>
      <c r="D4" s="21"/>
      <c r="E4" s="21"/>
      <c r="F4" s="21" t="s">
        <v>32</v>
      </c>
      <c r="G4" s="21"/>
      <c r="H4" s="21"/>
    </row>
    <row r="5" customHeight="1" spans="1:8">
      <c r="A5" s="21"/>
      <c r="B5" s="21" t="s">
        <v>33</v>
      </c>
      <c r="C5" s="21" t="s">
        <v>34</v>
      </c>
      <c r="D5" s="34" t="s">
        <v>35</v>
      </c>
      <c r="E5" s="34" t="s">
        <v>36</v>
      </c>
      <c r="F5" s="21" t="s">
        <v>33</v>
      </c>
      <c r="G5" s="21" t="s">
        <v>34</v>
      </c>
      <c r="H5" s="34" t="s">
        <v>35</v>
      </c>
    </row>
    <row r="6" customHeight="1" spans="1:11">
      <c r="A6" s="35" t="s">
        <v>37</v>
      </c>
      <c r="B6" s="36">
        <v>146.0561793432</v>
      </c>
      <c r="C6" s="36">
        <v>177.8321937508</v>
      </c>
      <c r="D6" s="37">
        <v>-0.178685387259679</v>
      </c>
      <c r="E6" s="37">
        <v>-0.0292629050020923</v>
      </c>
      <c r="F6" s="36">
        <v>1274.0825324234</v>
      </c>
      <c r="G6" s="36">
        <v>1474.8673070734</v>
      </c>
      <c r="H6" s="37">
        <v>-0.136137518058096</v>
      </c>
      <c r="K6" s="27"/>
    </row>
    <row r="7" customHeight="1" spans="1:8">
      <c r="A7" s="38" t="s">
        <v>38</v>
      </c>
      <c r="B7" s="36">
        <v>106.86681438</v>
      </c>
      <c r="C7" s="36">
        <v>131.83767394</v>
      </c>
      <c r="D7" s="37">
        <v>-0.189406099286645</v>
      </c>
      <c r="E7" s="37">
        <v>-0.00286768053568547</v>
      </c>
      <c r="F7" s="36">
        <v>868.62870144</v>
      </c>
      <c r="G7" s="36">
        <v>1089.6192422</v>
      </c>
      <c r="H7" s="37">
        <v>-0.202814462338062</v>
      </c>
    </row>
    <row r="8" customHeight="1" spans="1:8">
      <c r="A8" s="38" t="s">
        <v>39</v>
      </c>
      <c r="B8" s="36">
        <v>10.50210434</v>
      </c>
      <c r="C8" s="36">
        <v>7.27682412</v>
      </c>
      <c r="D8" s="37">
        <v>0.443226353531821</v>
      </c>
      <c r="E8" s="37">
        <v>-0.0496217206701813</v>
      </c>
      <c r="F8" s="36">
        <v>91.86880073</v>
      </c>
      <c r="G8" s="36">
        <v>72.65296494</v>
      </c>
      <c r="H8" s="37">
        <v>0.264487977963037</v>
      </c>
    </row>
    <row r="9" customHeight="1" spans="1:8">
      <c r="A9" s="38" t="s">
        <v>40</v>
      </c>
      <c r="B9" s="36">
        <v>28.5338990032</v>
      </c>
      <c r="C9" s="36">
        <v>38.5599016308</v>
      </c>
      <c r="D9" s="37">
        <v>-0.260011104893267</v>
      </c>
      <c r="E9" s="37">
        <v>-0.110449854481969</v>
      </c>
      <c r="F9" s="36">
        <v>312.5007753534</v>
      </c>
      <c r="G9" s="36">
        <v>311.7078947534</v>
      </c>
      <c r="H9" s="37">
        <v>0.00254366544237597</v>
      </c>
    </row>
    <row r="10" customHeight="1" spans="1:8">
      <c r="A10" s="38" t="s">
        <v>41</v>
      </c>
      <c r="B10" s="36">
        <v>0.15336162</v>
      </c>
      <c r="C10" s="36">
        <v>0.15779406</v>
      </c>
      <c r="D10" s="37">
        <v>-0.0280900307654167</v>
      </c>
      <c r="E10" s="37">
        <v>-0.0273377610054085</v>
      </c>
      <c r="F10" s="36">
        <v>1.0842549</v>
      </c>
      <c r="G10" s="36">
        <v>0.88720518</v>
      </c>
      <c r="H10" s="37">
        <v>0.222101633806962</v>
      </c>
    </row>
    <row r="11" customHeight="1" spans="1:8">
      <c r="A11" s="35" t="s">
        <v>42</v>
      </c>
      <c r="B11" s="36">
        <v>194.757602575</v>
      </c>
      <c r="C11" s="36">
        <v>240.327433424</v>
      </c>
      <c r="D11" s="37">
        <v>-0.189615601513969</v>
      </c>
      <c r="E11" s="37">
        <v>0.10108358519904</v>
      </c>
      <c r="F11" s="36">
        <v>1520.028311385</v>
      </c>
      <c r="G11" s="36">
        <v>1941.678850272</v>
      </c>
      <c r="H11" s="37">
        <v>-0.217157713196461</v>
      </c>
    </row>
    <row r="12" customHeight="1" spans="1:8">
      <c r="A12" s="39" t="s">
        <v>43</v>
      </c>
      <c r="B12" s="36">
        <v>81.12746074</v>
      </c>
      <c r="C12" s="36">
        <v>90.4811897</v>
      </c>
      <c r="D12" s="37">
        <v>-0.103377607998008</v>
      </c>
      <c r="E12" s="37">
        <v>-0.0339554019386567</v>
      </c>
      <c r="F12" s="36">
        <v>622.76544918</v>
      </c>
      <c r="G12" s="36">
        <v>738.02939933</v>
      </c>
      <c r="H12" s="37">
        <v>-0.156177992712268</v>
      </c>
    </row>
    <row r="13" customHeight="1" spans="1:8">
      <c r="A13" s="39" t="s">
        <v>44</v>
      </c>
      <c r="B13" s="36">
        <v>102.21744172</v>
      </c>
      <c r="C13" s="36">
        <v>141.48260648</v>
      </c>
      <c r="D13" s="37">
        <v>-0.277526444676792</v>
      </c>
      <c r="E13" s="37">
        <v>0.248291908698405</v>
      </c>
      <c r="F13" s="36">
        <v>807.02114364</v>
      </c>
      <c r="G13" s="36">
        <v>1129.60144738</v>
      </c>
      <c r="H13" s="37">
        <v>-0.285570016299283</v>
      </c>
    </row>
    <row r="14" customHeight="1" spans="1:8">
      <c r="A14" s="39" t="s">
        <v>45</v>
      </c>
      <c r="B14" s="36">
        <v>11.41095226</v>
      </c>
      <c r="C14" s="36">
        <v>8.36147918</v>
      </c>
      <c r="D14" s="37">
        <v>0.364704977953435</v>
      </c>
      <c r="E14" s="37">
        <v>0.0362404891743216</v>
      </c>
      <c r="F14" s="36">
        <v>90.22663053</v>
      </c>
      <c r="G14" s="36">
        <v>73.98856746</v>
      </c>
      <c r="H14" s="37">
        <v>0.219467191046491</v>
      </c>
    </row>
    <row r="15" customHeight="1" spans="1:8">
      <c r="A15" s="39" t="s">
        <v>46</v>
      </c>
      <c r="B15" s="36">
        <v>0.001747855</v>
      </c>
      <c r="C15" s="36">
        <v>0.002158064</v>
      </c>
      <c r="D15" s="37">
        <v>-0.190081943816309</v>
      </c>
      <c r="E15" s="37">
        <v>0.247414682746424</v>
      </c>
      <c r="F15" s="36">
        <v>0.015088035</v>
      </c>
      <c r="G15" s="36">
        <v>0.059436102</v>
      </c>
      <c r="H15" s="37">
        <v>-0.746146963002385</v>
      </c>
    </row>
    <row r="16" customHeight="1" spans="1:8">
      <c r="A16" s="35" t="s">
        <v>47</v>
      </c>
      <c r="B16" s="36">
        <v>340.8137819182</v>
      </c>
      <c r="C16" s="36">
        <v>418.1596271748</v>
      </c>
      <c r="D16" s="37">
        <v>-0.184967271420174</v>
      </c>
      <c r="E16" s="37">
        <v>0.0411704121261762</v>
      </c>
      <c r="F16" s="36">
        <v>2794.1108438084</v>
      </c>
      <c r="G16" s="36">
        <v>3416.5461573454</v>
      </c>
      <c r="H16" s="37">
        <v>-0.18218261509472</v>
      </c>
    </row>
    <row r="17" s="26" customFormat="1" customHeight="1" spans="1:12">
      <c r="A17" s="39" t="s">
        <v>48</v>
      </c>
      <c r="B17" s="36">
        <v>187.99427512</v>
      </c>
      <c r="C17" s="36">
        <v>222.31886364</v>
      </c>
      <c r="D17" s="37">
        <v>-0.154393504707642</v>
      </c>
      <c r="E17" s="37">
        <v>-0.0165253979466434</v>
      </c>
      <c r="F17" s="36">
        <v>1491.39415062</v>
      </c>
      <c r="G17" s="36">
        <v>1827.64864153</v>
      </c>
      <c r="H17" s="37">
        <v>-0.183982021089408</v>
      </c>
      <c r="J17" s="27"/>
      <c r="K17" s="27"/>
      <c r="L17" s="28"/>
    </row>
    <row r="18" s="26" customFormat="1" customHeight="1" spans="1:12">
      <c r="A18" s="39" t="s">
        <v>49</v>
      </c>
      <c r="B18" s="36">
        <v>102.21744172</v>
      </c>
      <c r="C18" s="36">
        <v>141.48260648</v>
      </c>
      <c r="D18" s="37">
        <v>-0.277526444676792</v>
      </c>
      <c r="E18" s="37">
        <v>0.248291908698405</v>
      </c>
      <c r="F18" s="36">
        <v>807.02114364</v>
      </c>
      <c r="G18" s="36">
        <v>1129.60144738</v>
      </c>
      <c r="H18" s="37">
        <v>-0.285570016299283</v>
      </c>
      <c r="J18" s="27"/>
      <c r="K18" s="27"/>
      <c r="L18" s="28"/>
    </row>
    <row r="19" s="26" customFormat="1" customHeight="1" spans="1:12">
      <c r="A19" s="39" t="s">
        <v>50</v>
      </c>
      <c r="B19" s="36">
        <v>21.9130566</v>
      </c>
      <c r="C19" s="36">
        <v>15.6383033</v>
      </c>
      <c r="D19" s="37">
        <v>0.401242588766008</v>
      </c>
      <c r="E19" s="37">
        <v>-0.00676566924232367</v>
      </c>
      <c r="F19" s="36">
        <v>182.09543126</v>
      </c>
      <c r="G19" s="36">
        <v>146.6415324</v>
      </c>
      <c r="H19" s="37">
        <v>0.241772561154714</v>
      </c>
      <c r="J19" s="27"/>
      <c r="K19" s="27"/>
      <c r="L19" s="28"/>
    </row>
    <row r="20" s="26" customFormat="1" customHeight="1" spans="1:12">
      <c r="A20" s="39" t="s">
        <v>51</v>
      </c>
      <c r="B20" s="36">
        <v>28.5356468582</v>
      </c>
      <c r="C20" s="36">
        <v>38.5620596948</v>
      </c>
      <c r="D20" s="37">
        <v>-0.260007191419602</v>
      </c>
      <c r="E20" s="37">
        <v>-0.110434222877467</v>
      </c>
      <c r="F20" s="36">
        <v>312.5158633884</v>
      </c>
      <c r="G20" s="36">
        <v>311.7673308554</v>
      </c>
      <c r="H20" s="37">
        <v>0.00240093319253895</v>
      </c>
      <c r="J20" s="27"/>
      <c r="K20" s="27"/>
      <c r="L20" s="28"/>
    </row>
    <row r="21" s="26" customFormat="1" customHeight="1" spans="1:12">
      <c r="A21" s="39" t="s">
        <v>52</v>
      </c>
      <c r="B21" s="36">
        <v>0.15336162</v>
      </c>
      <c r="C21" s="36">
        <v>0.15779406</v>
      </c>
      <c r="D21" s="37">
        <v>-0.0280900307654167</v>
      </c>
      <c r="E21" s="37">
        <v>-0.0273377610054085</v>
      </c>
      <c r="F21" s="36">
        <v>1.0842549</v>
      </c>
      <c r="G21" s="36">
        <v>0.88720518</v>
      </c>
      <c r="H21" s="37">
        <v>0.222101633806962</v>
      </c>
      <c r="J21" s="27"/>
      <c r="K21" s="27"/>
      <c r="L21" s="28"/>
    </row>
    <row r="22" customHeight="1" spans="1:11">
      <c r="A22" s="40"/>
      <c r="B22" s="41"/>
      <c r="C22" s="41"/>
      <c r="D22" s="42"/>
      <c r="E22" s="42"/>
      <c r="F22" s="41"/>
      <c r="G22" s="41"/>
      <c r="H22" s="42"/>
      <c r="K22" s="27"/>
    </row>
    <row r="24" s="26" customFormat="1" customHeight="1" spans="10:12">
      <c r="J24" s="27"/>
      <c r="L24" s="28"/>
    </row>
  </sheetData>
  <mergeCells count="4">
    <mergeCell ref="A2:H2"/>
    <mergeCell ref="B4:E4"/>
    <mergeCell ref="F4:H4"/>
    <mergeCell ref="A4:A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opLeftCell="A7" workbookViewId="0">
      <selection activeCell="J39" sqref="J39"/>
    </sheetView>
  </sheetViews>
  <sheetFormatPr defaultColWidth="9" defaultRowHeight="13.5"/>
  <sheetData>
    <row r="1" ht="18.75" spans="1:13">
      <c r="A1" s="1" t="s">
        <v>53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3"/>
    </row>
    <row r="2" ht="18.75" spans="1:13">
      <c r="A2" s="4" t="s">
        <v>54</v>
      </c>
      <c r="B2" s="5"/>
      <c r="C2" s="6"/>
      <c r="D2" s="5"/>
      <c r="E2" s="6"/>
      <c r="F2" s="5"/>
      <c r="G2" s="6"/>
      <c r="H2" s="5"/>
      <c r="I2" s="6"/>
      <c r="J2" s="5"/>
      <c r="K2" s="6"/>
      <c r="L2" s="5"/>
      <c r="M2" s="6"/>
    </row>
    <row r="3" ht="15" spans="1:13">
      <c r="A3" s="7"/>
      <c r="B3" s="8"/>
      <c r="C3" s="9"/>
      <c r="D3" s="8"/>
      <c r="E3" s="9"/>
      <c r="F3" s="8"/>
      <c r="G3" s="9"/>
      <c r="H3" s="8"/>
      <c r="I3" s="9"/>
      <c r="J3" s="8"/>
      <c r="K3" s="9"/>
      <c r="L3" s="24" t="s">
        <v>55</v>
      </c>
      <c r="M3" s="25"/>
    </row>
    <row r="4" spans="1:13">
      <c r="A4" s="10" t="s">
        <v>56</v>
      </c>
      <c r="B4" s="11" t="s">
        <v>4</v>
      </c>
      <c r="C4" s="12"/>
      <c r="D4" s="13"/>
      <c r="E4" s="14"/>
      <c r="F4" s="11" t="s">
        <v>57</v>
      </c>
      <c r="G4" s="12"/>
      <c r="H4" s="13"/>
      <c r="I4" s="14"/>
      <c r="J4" s="11" t="s">
        <v>58</v>
      </c>
      <c r="K4" s="12"/>
      <c r="L4" s="13"/>
      <c r="M4" s="14"/>
    </row>
    <row r="5" spans="1:13">
      <c r="A5" s="15"/>
      <c r="B5" s="11" t="s">
        <v>31</v>
      </c>
      <c r="C5" s="14"/>
      <c r="D5" s="11" t="s">
        <v>32</v>
      </c>
      <c r="E5" s="14"/>
      <c r="F5" s="11" t="s">
        <v>31</v>
      </c>
      <c r="G5" s="14"/>
      <c r="H5" s="11" t="s">
        <v>32</v>
      </c>
      <c r="I5" s="14"/>
      <c r="J5" s="11" t="s">
        <v>31</v>
      </c>
      <c r="K5" s="14"/>
      <c r="L5" s="11" t="s">
        <v>32</v>
      </c>
      <c r="M5" s="14"/>
    </row>
    <row r="6" spans="1:13">
      <c r="A6" s="15"/>
      <c r="B6" s="16" t="s">
        <v>59</v>
      </c>
      <c r="C6" s="17" t="s">
        <v>60</v>
      </c>
      <c r="D6" s="16" t="s">
        <v>59</v>
      </c>
      <c r="E6" s="17" t="s">
        <v>60</v>
      </c>
      <c r="F6" s="16" t="s">
        <v>59</v>
      </c>
      <c r="G6" s="17" t="s">
        <v>60</v>
      </c>
      <c r="H6" s="16" t="s">
        <v>59</v>
      </c>
      <c r="I6" s="17" t="s">
        <v>60</v>
      </c>
      <c r="J6" s="16" t="s">
        <v>59</v>
      </c>
      <c r="K6" s="17" t="s">
        <v>60</v>
      </c>
      <c r="L6" s="16" t="s">
        <v>59</v>
      </c>
      <c r="M6" s="17" t="s">
        <v>60</v>
      </c>
    </row>
    <row r="7" spans="1:13">
      <c r="A7" s="18"/>
      <c r="B7" s="19"/>
      <c r="C7" s="20" t="s">
        <v>61</v>
      </c>
      <c r="D7" s="19"/>
      <c r="E7" s="20" t="s">
        <v>61</v>
      </c>
      <c r="F7" s="19"/>
      <c r="G7" s="20" t="s">
        <v>61</v>
      </c>
      <c r="H7" s="19"/>
      <c r="I7" s="20" t="s">
        <v>61</v>
      </c>
      <c r="J7" s="19"/>
      <c r="K7" s="20" t="s">
        <v>61</v>
      </c>
      <c r="L7" s="19"/>
      <c r="M7" s="20" t="s">
        <v>61</v>
      </c>
    </row>
    <row r="8" spans="1:13">
      <c r="A8" s="21" t="s">
        <v>62</v>
      </c>
      <c r="B8" s="22">
        <v>31707.676</v>
      </c>
      <c r="C8" s="23">
        <f>(B8-[1]Sheet1!B8)/[1]Sheet1!B8</f>
        <v>-0.0839325795224446</v>
      </c>
      <c r="D8" s="22">
        <v>262215.2634</v>
      </c>
      <c r="E8" s="23">
        <f>(D8-[1]Sheet1!D8)/[1]Sheet1!D8</f>
        <v>-0.130781231981004</v>
      </c>
      <c r="F8" s="22">
        <v>61880.365</v>
      </c>
      <c r="G8" s="23">
        <f>(F8-[1]Sheet1!F8)/[1]Sheet1!F8</f>
        <v>-0.0767242501512442</v>
      </c>
      <c r="H8" s="22">
        <v>486017.9684</v>
      </c>
      <c r="I8" s="23">
        <f>(H8-[1]Sheet1!H8)/[1]Sheet1!H8</f>
        <v>-0.0169364703946329</v>
      </c>
      <c r="J8" s="22">
        <f t="shared" ref="J8:J39" si="0">B8+F8</f>
        <v>93588.041</v>
      </c>
      <c r="K8" s="23">
        <f>(J8-[1]Sheet1!J8)/[1]Sheet1!J8</f>
        <v>-0.0791791083112581</v>
      </c>
      <c r="L8" s="22">
        <f t="shared" ref="L8:L39" si="1">D8+H8</f>
        <v>748233.2318</v>
      </c>
      <c r="M8" s="23">
        <f>(L8-[1]Sheet1!L8)/[1]Sheet1!L8</f>
        <v>-0.060078114724762</v>
      </c>
    </row>
    <row r="9" spans="1:13">
      <c r="A9" s="21" t="s">
        <v>63</v>
      </c>
      <c r="B9" s="22">
        <v>26168.360384</v>
      </c>
      <c r="C9" s="23">
        <f>(B9-[1]Sheet1!B9)/[1]Sheet1!B9</f>
        <v>-0.122544898026653</v>
      </c>
      <c r="D9" s="22">
        <v>223341.619158</v>
      </c>
      <c r="E9" s="23">
        <f>(D9-[1]Sheet1!D9)/[1]Sheet1!D9</f>
        <v>-0.139898267896263</v>
      </c>
      <c r="F9" s="22">
        <v>27097.9258</v>
      </c>
      <c r="G9" s="23">
        <f>(F9-[1]Sheet1!F9)/[1]Sheet1!F9</f>
        <v>-0.375974587850732</v>
      </c>
      <c r="H9" s="22">
        <v>216458.8953</v>
      </c>
      <c r="I9" s="23">
        <f>(H9-[1]Sheet1!H9)/[1]Sheet1!H9</f>
        <v>-0.389330990161683</v>
      </c>
      <c r="J9" s="22">
        <f t="shared" si="0"/>
        <v>53266.286184</v>
      </c>
      <c r="K9" s="23">
        <f>(J9-[1]Sheet1!J9)/[1]Sheet1!J9</f>
        <v>-0.272789531774205</v>
      </c>
      <c r="L9" s="22">
        <f t="shared" si="1"/>
        <v>439800.514458</v>
      </c>
      <c r="M9" s="23">
        <f>(L9-[1]Sheet1!L9)/[1]Sheet1!L9</f>
        <v>-0.283865000875387</v>
      </c>
    </row>
    <row r="10" spans="1:13">
      <c r="A10" s="21" t="s">
        <v>64</v>
      </c>
      <c r="B10" s="22">
        <v>44097.27944</v>
      </c>
      <c r="C10" s="23">
        <f>(B10-[1]Sheet1!B10)/[1]Sheet1!B10</f>
        <v>-0.106887202591729</v>
      </c>
      <c r="D10" s="22">
        <v>361246.471761</v>
      </c>
      <c r="E10" s="23">
        <f>(D10-[1]Sheet1!D10)/[1]Sheet1!D10</f>
        <v>-0.0831921315385634</v>
      </c>
      <c r="F10" s="22">
        <v>84837.6594</v>
      </c>
      <c r="G10" s="23">
        <f>(F10-[1]Sheet1!F10)/[1]Sheet1!F10</f>
        <v>-0.141373015743967</v>
      </c>
      <c r="H10" s="22">
        <v>658847.6763</v>
      </c>
      <c r="I10" s="23">
        <f>(H10-[1]Sheet1!H10)/[1]Sheet1!H10</f>
        <v>-0.298771450315075</v>
      </c>
      <c r="J10" s="22">
        <f t="shared" si="0"/>
        <v>128934.93884</v>
      </c>
      <c r="K10" s="23">
        <f>(J10-[1]Sheet1!J10)/[1]Sheet1!J10</f>
        <v>-0.129882132194046</v>
      </c>
      <c r="L10" s="22">
        <f t="shared" si="1"/>
        <v>1020094.148061</v>
      </c>
      <c r="M10" s="23">
        <f>(L10-[1]Sheet1!L10)/[1]Sheet1!L10</f>
        <v>-0.235075680621138</v>
      </c>
    </row>
    <row r="11" spans="1:13">
      <c r="A11" s="21" t="s">
        <v>65</v>
      </c>
      <c r="B11" s="22">
        <v>27003.285991</v>
      </c>
      <c r="C11" s="23">
        <f>(B11-[1]Sheet1!B11)/[1]Sheet1!B11</f>
        <v>-0.138048171408926</v>
      </c>
      <c r="D11" s="22">
        <v>220389.508489</v>
      </c>
      <c r="E11" s="23">
        <f>(D11-[1]Sheet1!D11)/[1]Sheet1!D11</f>
        <v>-0.189336738480911</v>
      </c>
      <c r="F11" s="22">
        <v>24297.0927</v>
      </c>
      <c r="G11" s="23">
        <f>(F11-[1]Sheet1!F11)/[1]Sheet1!F11</f>
        <v>-0.282651368176758</v>
      </c>
      <c r="H11" s="22">
        <v>200783.9936</v>
      </c>
      <c r="I11" s="23">
        <f>(H11-[1]Sheet1!H11)/[1]Sheet1!H11</f>
        <v>-0.31781357629688</v>
      </c>
      <c r="J11" s="22">
        <f t="shared" si="0"/>
        <v>51300.378691</v>
      </c>
      <c r="K11" s="23">
        <f>(J11-[1]Sheet1!J11)/[1]Sheet1!J11</f>
        <v>-0.21316938715584</v>
      </c>
      <c r="L11" s="22">
        <f t="shared" si="1"/>
        <v>421173.502089</v>
      </c>
      <c r="M11" s="23">
        <f>(L11-[1]Sheet1!L11)/[1]Sheet1!L11</f>
        <v>-0.256123537917505</v>
      </c>
    </row>
    <row r="12" spans="1:13">
      <c r="A12" s="21" t="s">
        <v>66</v>
      </c>
      <c r="B12" s="22">
        <v>30516.432524</v>
      </c>
      <c r="C12" s="23">
        <f>(B12-[1]Sheet1!B12)/[1]Sheet1!B12</f>
        <v>-0.293452560368379</v>
      </c>
      <c r="D12" s="22">
        <v>292257.980189</v>
      </c>
      <c r="E12" s="23">
        <f>(D12-[1]Sheet1!D12)/[1]Sheet1!D12</f>
        <v>-0.329297522559736</v>
      </c>
      <c r="F12" s="22">
        <v>48621.1688</v>
      </c>
      <c r="G12" s="23">
        <f>(F12-[1]Sheet1!F12)/[1]Sheet1!F12</f>
        <v>-0.0739661013879857</v>
      </c>
      <c r="H12" s="22">
        <v>395205.2312</v>
      </c>
      <c r="I12" s="23">
        <f>(H12-[1]Sheet1!H12)/[1]Sheet1!H12</f>
        <v>-0.164115475536115</v>
      </c>
      <c r="J12" s="22">
        <f t="shared" si="0"/>
        <v>79137.601324</v>
      </c>
      <c r="K12" s="23">
        <f>(J12-[1]Sheet1!J12)/[1]Sheet1!J12</f>
        <v>-0.173028293749197</v>
      </c>
      <c r="L12" s="22">
        <f t="shared" si="1"/>
        <v>687463.211389</v>
      </c>
      <c r="M12" s="23">
        <f>(L12-[1]Sheet1!L12)/[1]Sheet1!L12</f>
        <v>-0.24333851124358</v>
      </c>
    </row>
    <row r="13" spans="1:13">
      <c r="A13" s="21" t="s">
        <v>67</v>
      </c>
      <c r="B13" s="22">
        <v>66942.396864</v>
      </c>
      <c r="C13" s="23">
        <f>(B13-[1]Sheet1!B13)/[1]Sheet1!B13</f>
        <v>-0.130119368360271</v>
      </c>
      <c r="D13" s="22">
        <v>602134.489725</v>
      </c>
      <c r="E13" s="23">
        <f>(D13-[1]Sheet1!D13)/[1]Sheet1!D13</f>
        <v>-0.141492345012413</v>
      </c>
      <c r="F13" s="22">
        <v>45499.4585</v>
      </c>
      <c r="G13" s="23">
        <f>(F13-[1]Sheet1!F13)/[1]Sheet1!F13</f>
        <v>-0.264417466376187</v>
      </c>
      <c r="H13" s="22">
        <v>395244.0128</v>
      </c>
      <c r="I13" s="23">
        <f>(H13-[1]Sheet1!H13)/[1]Sheet1!H13</f>
        <v>-0.221817397679605</v>
      </c>
      <c r="J13" s="22">
        <f t="shared" si="0"/>
        <v>112441.855364</v>
      </c>
      <c r="K13" s="23">
        <f>(J13-[1]Sheet1!J13)/[1]Sheet1!J13</f>
        <v>-0.189963461183035</v>
      </c>
      <c r="L13" s="22">
        <f t="shared" si="1"/>
        <v>997378.502525</v>
      </c>
      <c r="M13" s="23">
        <f>(L13-[1]Sheet1!L13)/[1]Sheet1!L13</f>
        <v>-0.175229459787784</v>
      </c>
    </row>
    <row r="14" spans="1:13">
      <c r="A14" s="21" t="s">
        <v>68</v>
      </c>
      <c r="B14" s="22">
        <v>19864.227751</v>
      </c>
      <c r="C14" s="23">
        <f>(B14-[1]Sheet1!B14)/[1]Sheet1!B14</f>
        <v>-0.198596169547346</v>
      </c>
      <c r="D14" s="22">
        <v>175866.728923</v>
      </c>
      <c r="E14" s="23">
        <f>(D14-[1]Sheet1!D14)/[1]Sheet1!D14</f>
        <v>-0.411024312798825</v>
      </c>
      <c r="F14" s="22">
        <v>29534.1715</v>
      </c>
      <c r="G14" s="23">
        <f>(F14-[1]Sheet1!F14)/[1]Sheet1!F14</f>
        <v>-0.178630615150981</v>
      </c>
      <c r="H14" s="22">
        <v>252691.6657</v>
      </c>
      <c r="I14" s="23">
        <f>(H14-[1]Sheet1!H14)/[1]Sheet1!H14</f>
        <v>-0.177771610612002</v>
      </c>
      <c r="J14" s="22">
        <f t="shared" si="0"/>
        <v>49398.399251</v>
      </c>
      <c r="K14" s="23">
        <f>(J14-[1]Sheet1!J14)/[1]Sheet1!J14</f>
        <v>-0.186777622179687</v>
      </c>
      <c r="L14" s="22">
        <f t="shared" si="1"/>
        <v>428558.394623</v>
      </c>
      <c r="M14" s="23">
        <f>(L14-[1]Sheet1!L14)/[1]Sheet1!L14</f>
        <v>-0.292718060797174</v>
      </c>
    </row>
    <row r="15" spans="1:13">
      <c r="A15" s="21" t="s">
        <v>69</v>
      </c>
      <c r="B15" s="22">
        <v>28409.275477</v>
      </c>
      <c r="C15" s="23">
        <f>(B15-[1]Sheet1!B15)/[1]Sheet1!B15</f>
        <v>-0.165394280481483</v>
      </c>
      <c r="D15" s="22">
        <v>260423.475823</v>
      </c>
      <c r="E15" s="23">
        <f>(D15-[1]Sheet1!D15)/[1]Sheet1!D15</f>
        <v>-0.138259680391162</v>
      </c>
      <c r="F15" s="22">
        <v>41710.4719</v>
      </c>
      <c r="G15" s="23">
        <f>(F15-[1]Sheet1!F15)/[1]Sheet1!F15</f>
        <v>-0.138474484347441</v>
      </c>
      <c r="H15" s="22">
        <v>349074.6691</v>
      </c>
      <c r="I15" s="23">
        <f>(H15-[1]Sheet1!H15)/[1]Sheet1!H15</f>
        <v>-0.196639955875151</v>
      </c>
      <c r="J15" s="22">
        <f t="shared" si="0"/>
        <v>70119.747377</v>
      </c>
      <c r="K15" s="23">
        <f>(J15-[1]Sheet1!J15)/[1]Sheet1!J15</f>
        <v>-0.149587700413143</v>
      </c>
      <c r="L15" s="22">
        <f t="shared" si="1"/>
        <v>609498.144923</v>
      </c>
      <c r="M15" s="23">
        <f>(L15-[1]Sheet1!L15)/[1]Sheet1!L15</f>
        <v>-0.172692213279188</v>
      </c>
    </row>
    <row r="16" spans="1:13">
      <c r="A16" s="21" t="s">
        <v>70</v>
      </c>
      <c r="B16" s="22">
        <v>37458.854727</v>
      </c>
      <c r="C16" s="23">
        <f>(B16-[1]Sheet1!B16)/[1]Sheet1!B16</f>
        <v>-0.0292849751322212</v>
      </c>
      <c r="D16" s="22">
        <v>341974.853764</v>
      </c>
      <c r="E16" s="23">
        <f>(D16-[1]Sheet1!D16)/[1]Sheet1!D16</f>
        <v>0.0162275768889399</v>
      </c>
      <c r="F16" s="22">
        <v>35992.6365</v>
      </c>
      <c r="G16" s="23">
        <f>(F16-[1]Sheet1!F16)/[1]Sheet1!F16</f>
        <v>-0.0937841441823954</v>
      </c>
      <c r="H16" s="22">
        <v>280477.5507</v>
      </c>
      <c r="I16" s="23">
        <f>(H16-[1]Sheet1!H16)/[1]Sheet1!H16</f>
        <v>-0.055657897829923</v>
      </c>
      <c r="J16" s="22">
        <f t="shared" si="0"/>
        <v>73451.491227</v>
      </c>
      <c r="K16" s="23">
        <f>(J16-[1]Sheet1!J16)/[1]Sheet1!J16</f>
        <v>-0.0619993514147727</v>
      </c>
      <c r="L16" s="22">
        <f t="shared" si="1"/>
        <v>622452.404464</v>
      </c>
      <c r="M16" s="23">
        <f>(L16-[1]Sheet1!L16)/[1]Sheet1!L16</f>
        <v>-0.0174738184107731</v>
      </c>
    </row>
    <row r="17" spans="1:13">
      <c r="A17" s="21" t="s">
        <v>71</v>
      </c>
      <c r="B17" s="22">
        <v>88451.129028</v>
      </c>
      <c r="C17" s="23">
        <f>(B17-[1]Sheet1!B17)/[1]Sheet1!B17</f>
        <v>-0.249072385665205</v>
      </c>
      <c r="D17" s="22">
        <v>861042.527879</v>
      </c>
      <c r="E17" s="23">
        <f>(D17-[1]Sheet1!D17)/[1]Sheet1!D17</f>
        <v>-0.16227901845433</v>
      </c>
      <c r="F17" s="22">
        <v>188618.743</v>
      </c>
      <c r="G17" s="23">
        <f>(F17-[1]Sheet1!F17)/[1]Sheet1!F17</f>
        <v>-0.187932273711641</v>
      </c>
      <c r="H17" s="22">
        <v>1500125.3671</v>
      </c>
      <c r="I17" s="23">
        <f>(H17-[1]Sheet1!H17)/[1]Sheet1!H17</f>
        <v>-0.220932839102634</v>
      </c>
      <c r="J17" s="22">
        <f t="shared" si="0"/>
        <v>277069.872028</v>
      </c>
      <c r="K17" s="23">
        <f>(J17-[1]Sheet1!J17)/[1]Sheet1!J17</f>
        <v>-0.208504933458785</v>
      </c>
      <c r="L17" s="22">
        <f t="shared" si="1"/>
        <v>2361167.894979</v>
      </c>
      <c r="M17" s="23">
        <f>(L17-[1]Sheet1!L17)/[1]Sheet1!L17</f>
        <v>-0.20052005603889</v>
      </c>
    </row>
    <row r="18" spans="1:13">
      <c r="A18" s="21" t="s">
        <v>72</v>
      </c>
      <c r="B18" s="22">
        <v>114069.621176</v>
      </c>
      <c r="C18" s="23">
        <f>(B18-[1]Sheet1!B18)/[1]Sheet1!B18</f>
        <v>-0.184765969230516</v>
      </c>
      <c r="D18" s="22">
        <v>996080.921834</v>
      </c>
      <c r="E18" s="23">
        <f>(D18-[1]Sheet1!D18)/[1]Sheet1!D18</f>
        <v>-0.0795672864180943</v>
      </c>
      <c r="F18" s="22">
        <v>126465.9731</v>
      </c>
      <c r="G18" s="23">
        <f>(F18-[1]Sheet1!F18)/[1]Sheet1!F18</f>
        <v>-0.252465872028368</v>
      </c>
      <c r="H18" s="22">
        <v>1031985.7881</v>
      </c>
      <c r="I18" s="23">
        <f>(H18-[1]Sheet1!H18)/[1]Sheet1!H18</f>
        <v>-0.260852061423148</v>
      </c>
      <c r="J18" s="22">
        <f t="shared" si="0"/>
        <v>240535.594276</v>
      </c>
      <c r="K18" s="23">
        <f>(J18-[1]Sheet1!J18)/[1]Sheet1!J18</f>
        <v>-0.221819671416196</v>
      </c>
      <c r="L18" s="22">
        <f t="shared" si="1"/>
        <v>2028066.709934</v>
      </c>
      <c r="M18" s="23">
        <f>(L18-[1]Sheet1!L18)/[1]Sheet1!L18</f>
        <v>-0.181693544443808</v>
      </c>
    </row>
    <row r="19" spans="1:13">
      <c r="A19" s="21" t="s">
        <v>73</v>
      </c>
      <c r="B19" s="22">
        <v>51337.016149</v>
      </c>
      <c r="C19" s="23">
        <f>(B19-[1]Sheet1!B19)/[1]Sheet1!B19</f>
        <v>-0.118891230304196</v>
      </c>
      <c r="D19" s="22">
        <v>473862.223376</v>
      </c>
      <c r="E19" s="23">
        <f>(D19-[1]Sheet1!D19)/[1]Sheet1!D19</f>
        <v>-0.00291605631922675</v>
      </c>
      <c r="F19" s="22">
        <v>67946.3058</v>
      </c>
      <c r="G19" s="23">
        <f>(F19-[1]Sheet1!F19)/[1]Sheet1!F19</f>
        <v>-0.255998222892094</v>
      </c>
      <c r="H19" s="22">
        <v>537056.4281</v>
      </c>
      <c r="I19" s="23">
        <f>(H19-[1]Sheet1!H19)/[1]Sheet1!H19</f>
        <v>-0.157789215584185</v>
      </c>
      <c r="J19" s="22">
        <f t="shared" si="0"/>
        <v>119283.321949</v>
      </c>
      <c r="K19" s="23">
        <f>(J19-[1]Sheet1!J19)/[1]Sheet1!J19</f>
        <v>-0.202595993012507</v>
      </c>
      <c r="L19" s="22">
        <f t="shared" si="1"/>
        <v>1010918.651476</v>
      </c>
      <c r="M19" s="23">
        <f>(L19-[1]Sheet1!L19)/[1]Sheet1!L19</f>
        <v>-0.0916541892304662</v>
      </c>
    </row>
    <row r="20" spans="1:13">
      <c r="A20" s="21" t="s">
        <v>74</v>
      </c>
      <c r="B20" s="22">
        <v>31423.764984</v>
      </c>
      <c r="C20" s="23">
        <f>(B20-[1]Sheet1!B20)/[1]Sheet1!B20</f>
        <v>-0.180638584009441</v>
      </c>
      <c r="D20" s="22">
        <v>285553.452988</v>
      </c>
      <c r="E20" s="23">
        <f>(D20-[1]Sheet1!D20)/[1]Sheet1!D20</f>
        <v>-0.0913084064930287</v>
      </c>
      <c r="F20" s="22">
        <v>76502.262</v>
      </c>
      <c r="G20" s="23">
        <f>(F20-[1]Sheet1!F20)/[1]Sheet1!F20</f>
        <v>-0.285627127463823</v>
      </c>
      <c r="H20" s="22">
        <v>590111.996</v>
      </c>
      <c r="I20" s="23">
        <f>(H20-[1]Sheet1!H20)/[1]Sheet1!H20</f>
        <v>-0.288563322600841</v>
      </c>
      <c r="J20" s="22">
        <f t="shared" si="0"/>
        <v>107926.026984</v>
      </c>
      <c r="K20" s="23">
        <f>(J20-[1]Sheet1!J20)/[1]Sheet1!J20</f>
        <v>-0.257942678468107</v>
      </c>
      <c r="L20" s="22">
        <f t="shared" si="1"/>
        <v>875665.448988</v>
      </c>
      <c r="M20" s="23">
        <f>(L20-[1]Sheet1!L20)/[1]Sheet1!L20</f>
        <v>-0.234365475402861</v>
      </c>
    </row>
    <row r="21" spans="1:13">
      <c r="A21" s="21" t="s">
        <v>75</v>
      </c>
      <c r="B21" s="22">
        <v>30739.323317</v>
      </c>
      <c r="C21" s="23">
        <f>(B21-[1]Sheet1!B21)/[1]Sheet1!B21</f>
        <v>-0.414262494005807</v>
      </c>
      <c r="D21" s="22">
        <v>247623.910489</v>
      </c>
      <c r="E21" s="23">
        <f>(D21-[1]Sheet1!D21)/[1]Sheet1!D21</f>
        <v>-0.328594008950428</v>
      </c>
      <c r="F21" s="22">
        <v>59068.9821</v>
      </c>
      <c r="G21" s="23">
        <f>(F21-[1]Sheet1!F21)/[1]Sheet1!F21</f>
        <v>-0.252037853047557</v>
      </c>
      <c r="H21" s="22">
        <v>432384.5802</v>
      </c>
      <c r="I21" s="23">
        <f>(H21-[1]Sheet1!H21)/[1]Sheet1!H21</f>
        <v>-0.29979284136082</v>
      </c>
      <c r="J21" s="22">
        <f t="shared" si="0"/>
        <v>89808.305417</v>
      </c>
      <c r="K21" s="23">
        <f>(J21-[1]Sheet1!J21)/[1]Sheet1!J21</f>
        <v>-0.316802480258537</v>
      </c>
      <c r="L21" s="22">
        <f t="shared" si="1"/>
        <v>680008.490689</v>
      </c>
      <c r="M21" s="23">
        <f>(L21-[1]Sheet1!L21)/[1]Sheet1!L21</f>
        <v>-0.310562404492792</v>
      </c>
    </row>
    <row r="22" spans="1:13">
      <c r="A22" s="21" t="s">
        <v>76</v>
      </c>
      <c r="B22" s="22">
        <v>104793.348904</v>
      </c>
      <c r="C22" s="23">
        <f>(B22-[1]Sheet1!B22)/[1]Sheet1!B22</f>
        <v>-0.0645942849067554</v>
      </c>
      <c r="D22" s="22">
        <v>921489.429256</v>
      </c>
      <c r="E22" s="23">
        <f>(D22-[1]Sheet1!D22)/[1]Sheet1!D22</f>
        <v>-0.0825948972237546</v>
      </c>
      <c r="F22" s="22">
        <v>166302.4685</v>
      </c>
      <c r="G22" s="23">
        <f>(F22-[1]Sheet1!F22)/[1]Sheet1!F22</f>
        <v>-0.283598348749807</v>
      </c>
      <c r="H22" s="22">
        <v>1329850.9253</v>
      </c>
      <c r="I22" s="23">
        <f>(H22-[1]Sheet1!H22)/[1]Sheet1!H22</f>
        <v>-0.179526570418527</v>
      </c>
      <c r="J22" s="22">
        <f t="shared" si="0"/>
        <v>271095.817404</v>
      </c>
      <c r="K22" s="23">
        <f>(J22-[1]Sheet1!J22)/[1]Sheet1!J22</f>
        <v>-0.212310030017631</v>
      </c>
      <c r="L22" s="22">
        <f t="shared" si="1"/>
        <v>2251340.354556</v>
      </c>
      <c r="M22" s="23">
        <f>(L22-[1]Sheet1!L22)/[1]Sheet1!L22</f>
        <v>-0.142439857065073</v>
      </c>
    </row>
    <row r="23" spans="1:13">
      <c r="A23" s="21" t="s">
        <v>77</v>
      </c>
      <c r="B23" s="22">
        <v>49913.469561</v>
      </c>
      <c r="C23" s="23">
        <f>(B23-[1]Sheet1!B23)/[1]Sheet1!B23</f>
        <v>-0.0224821490021328</v>
      </c>
      <c r="D23" s="22">
        <v>427880.338521</v>
      </c>
      <c r="E23" s="23">
        <f>(D23-[1]Sheet1!D23)/[1]Sheet1!D23</f>
        <v>-0.0294832675316855</v>
      </c>
      <c r="F23" s="22">
        <v>140060.8497</v>
      </c>
      <c r="G23" s="23">
        <f>(F23-[1]Sheet1!F23)/[1]Sheet1!F23</f>
        <v>-0.119234328597556</v>
      </c>
      <c r="H23" s="22">
        <v>1086978.7897</v>
      </c>
      <c r="I23" s="23">
        <f>(H23-[1]Sheet1!H23)/[1]Sheet1!H23</f>
        <v>-0.0586990813630618</v>
      </c>
      <c r="J23" s="22">
        <f t="shared" si="0"/>
        <v>189974.319261</v>
      </c>
      <c r="K23" s="23">
        <f>(J23-[1]Sheet1!J23)/[1]Sheet1!J23</f>
        <v>-0.0957183730923713</v>
      </c>
      <c r="L23" s="22">
        <f t="shared" si="1"/>
        <v>1514859.128221</v>
      </c>
      <c r="M23" s="23">
        <f>(L23-[1]Sheet1!L23)/[1]Sheet1!L23</f>
        <v>-0.0506266927625995</v>
      </c>
    </row>
    <row r="24" spans="1:13">
      <c r="A24" s="21" t="s">
        <v>78</v>
      </c>
      <c r="B24" s="22">
        <v>62028.741543</v>
      </c>
      <c r="C24" s="23">
        <f>(B24-[1]Sheet1!B24)/[1]Sheet1!B24</f>
        <v>-0.309313125417543</v>
      </c>
      <c r="D24" s="22">
        <v>539462.077296</v>
      </c>
      <c r="E24" s="23">
        <f>(D24-[1]Sheet1!D24)/[1]Sheet1!D24</f>
        <v>-0.197669227827996</v>
      </c>
      <c r="F24" s="22">
        <v>98378.9597</v>
      </c>
      <c r="G24" s="23">
        <f>(F24-[1]Sheet1!F24)/[1]Sheet1!F24</f>
        <v>-0.129826479568241</v>
      </c>
      <c r="H24" s="22">
        <v>696319.3808</v>
      </c>
      <c r="I24" s="23">
        <f>(H24-[1]Sheet1!H24)/[1]Sheet1!H24</f>
        <v>-0.218947977989871</v>
      </c>
      <c r="J24" s="22">
        <f t="shared" si="0"/>
        <v>160407.701243</v>
      </c>
      <c r="K24" s="23">
        <f>(J24-[1]Sheet1!J24)/[1]Sheet1!J24</f>
        <v>-0.209284700309513</v>
      </c>
      <c r="L24" s="22">
        <f t="shared" si="1"/>
        <v>1235781.458096</v>
      </c>
      <c r="M24" s="23">
        <f>(L24-[1]Sheet1!L24)/[1]Sheet1!L24</f>
        <v>-0.209799492231433</v>
      </c>
    </row>
    <row r="25" spans="1:13">
      <c r="A25" s="21" t="s">
        <v>79</v>
      </c>
      <c r="B25" s="22">
        <v>51098.470333</v>
      </c>
      <c r="C25" s="23">
        <f>(B25-[1]Sheet1!B25)/[1]Sheet1!B25</f>
        <v>-0.26266662261104</v>
      </c>
      <c r="D25" s="22">
        <v>522908.569369</v>
      </c>
      <c r="E25" s="23">
        <f>(D25-[1]Sheet1!D25)/[1]Sheet1!D25</f>
        <v>-0.11250579382293</v>
      </c>
      <c r="F25" s="22">
        <v>59944.8983</v>
      </c>
      <c r="G25" s="23">
        <f>(F25-[1]Sheet1!F25)/[1]Sheet1!F25</f>
        <v>-0.13684280641213</v>
      </c>
      <c r="H25" s="22">
        <v>410937.8652</v>
      </c>
      <c r="I25" s="23">
        <f>(H25-[1]Sheet1!H25)/[1]Sheet1!H25</f>
        <v>-0.455566937868682</v>
      </c>
      <c r="J25" s="22">
        <f t="shared" si="0"/>
        <v>111043.368633</v>
      </c>
      <c r="K25" s="23">
        <f>(J25-[1]Sheet1!J25)/[1]Sheet1!J25</f>
        <v>-0.199688200040712</v>
      </c>
      <c r="L25" s="22">
        <f t="shared" si="1"/>
        <v>933846.434569</v>
      </c>
      <c r="M25" s="23">
        <f>(L25-[1]Sheet1!L25)/[1]Sheet1!L25</f>
        <v>-0.305171826880282</v>
      </c>
    </row>
    <row r="26" spans="1:13">
      <c r="A26" s="21" t="s">
        <v>80</v>
      </c>
      <c r="B26" s="22">
        <v>150977.923557</v>
      </c>
      <c r="C26" s="23">
        <f>(B26-[1]Sheet1!B26)/[1]Sheet1!B26</f>
        <v>-0.23697959866738</v>
      </c>
      <c r="D26" s="22">
        <v>1287267.731502</v>
      </c>
      <c r="E26" s="23">
        <f>(D26-[1]Sheet1!D26)/[1]Sheet1!D26</f>
        <v>-0.172412703619203</v>
      </c>
      <c r="F26" s="22">
        <v>176684.6998</v>
      </c>
      <c r="G26" s="23">
        <f>(F26-[1]Sheet1!F26)/[1]Sheet1!F26</f>
        <v>-0.179922404612046</v>
      </c>
      <c r="H26" s="22">
        <v>1312484.4705</v>
      </c>
      <c r="I26" s="23">
        <f>(H26-[1]Sheet1!H26)/[1]Sheet1!H26</f>
        <v>-0.194282570891342</v>
      </c>
      <c r="J26" s="22">
        <f t="shared" si="0"/>
        <v>327662.623357</v>
      </c>
      <c r="K26" s="23">
        <f>(J26-[1]Sheet1!J26)/[1]Sheet1!J26</f>
        <v>-0.20723757182306</v>
      </c>
      <c r="L26" s="22">
        <f t="shared" si="1"/>
        <v>2599752.202002</v>
      </c>
      <c r="M26" s="23">
        <f>(L26-[1]Sheet1!L26)/[1]Sheet1!L26</f>
        <v>-0.183600087923235</v>
      </c>
    </row>
    <row r="27" spans="1:13">
      <c r="A27" s="21" t="s">
        <v>81</v>
      </c>
      <c r="B27" s="22">
        <v>35167.619024</v>
      </c>
      <c r="C27" s="23">
        <f>(B27-[1]Sheet1!B27)/[1]Sheet1!B27</f>
        <v>-0.216208029639729</v>
      </c>
      <c r="D27" s="22">
        <v>290595.734293</v>
      </c>
      <c r="E27" s="23">
        <f>(D27-[1]Sheet1!D27)/[1]Sheet1!D27</f>
        <v>-0.250607460399078</v>
      </c>
      <c r="F27" s="22">
        <v>21016.8554</v>
      </c>
      <c r="G27" s="23">
        <f>(F27-[1]Sheet1!F27)/[1]Sheet1!F27</f>
        <v>-0.40717063989136</v>
      </c>
      <c r="H27" s="22">
        <v>168641.4334</v>
      </c>
      <c r="I27" s="23">
        <f>(H27-[1]Sheet1!H27)/[1]Sheet1!H27</f>
        <v>-0.437276607005869</v>
      </c>
      <c r="J27" s="22">
        <f t="shared" si="0"/>
        <v>56184.474424</v>
      </c>
      <c r="K27" s="23">
        <f>(J27-[1]Sheet1!J27)/[1]Sheet1!J27</f>
        <v>-0.300495074704583</v>
      </c>
      <c r="L27" s="22">
        <f t="shared" si="1"/>
        <v>459237.167693</v>
      </c>
      <c r="M27" s="23">
        <f>(L27-[1]Sheet1!L27)/[1]Sheet1!L27</f>
        <v>-0.331982742925253</v>
      </c>
    </row>
    <row r="28" spans="1:13">
      <c r="A28" s="21" t="s">
        <v>82</v>
      </c>
      <c r="B28" s="22">
        <v>6297.760313</v>
      </c>
      <c r="C28" s="23">
        <f>(B28-[1]Sheet1!B28)/[1]Sheet1!B28</f>
        <v>-0.441117068375475</v>
      </c>
      <c r="D28" s="22">
        <v>60558.4653</v>
      </c>
      <c r="E28" s="23">
        <f>(D28-[1]Sheet1!D28)/[1]Sheet1!D28</f>
        <v>-0.351386654069997</v>
      </c>
      <c r="F28" s="22">
        <v>6193.99495</v>
      </c>
      <c r="G28" s="23">
        <f>(F28-[1]Sheet1!F28)/[1]Sheet1!F28</f>
        <v>-0.684426036296933</v>
      </c>
      <c r="H28" s="22">
        <v>49650.26165</v>
      </c>
      <c r="I28" s="23">
        <f>(H28-[1]Sheet1!H28)/[1]Sheet1!H28</f>
        <v>-0.582520423881165</v>
      </c>
      <c r="J28" s="22">
        <f t="shared" si="0"/>
        <v>12491.755263</v>
      </c>
      <c r="K28" s="23">
        <f>(J28-[1]Sheet1!J28)/[1]Sheet1!J28</f>
        <v>-0.595686233360813</v>
      </c>
      <c r="L28" s="22">
        <f t="shared" si="1"/>
        <v>110208.72695</v>
      </c>
      <c r="M28" s="23">
        <f>(L28-[1]Sheet1!L28)/[1]Sheet1!L28</f>
        <v>-0.480869030785354</v>
      </c>
    </row>
    <row r="29" spans="1:13">
      <c r="A29" s="21" t="s">
        <v>83</v>
      </c>
      <c r="B29" s="22">
        <v>33356.964856</v>
      </c>
      <c r="C29" s="23">
        <f>(B29-[1]Sheet1!B29)/[1]Sheet1!B29</f>
        <v>-0.345712152366636</v>
      </c>
      <c r="D29" s="22">
        <v>292162.626057</v>
      </c>
      <c r="E29" s="23">
        <f>(D29-[1]Sheet1!D29)/[1]Sheet1!D29</f>
        <v>-0.296231075784709</v>
      </c>
      <c r="F29" s="22">
        <v>44523.5223</v>
      </c>
      <c r="G29" s="23">
        <f>(F29-[1]Sheet1!F29)/[1]Sheet1!F29</f>
        <v>0.22122560322723</v>
      </c>
      <c r="H29" s="22">
        <v>364674.7011</v>
      </c>
      <c r="I29" s="23">
        <f>(H29-[1]Sheet1!H29)/[1]Sheet1!H29</f>
        <v>-0.147070990439508</v>
      </c>
      <c r="J29" s="22">
        <f t="shared" si="0"/>
        <v>77880.487156</v>
      </c>
      <c r="K29" s="23">
        <f>(J29-[1]Sheet1!J29)/[1]Sheet1!J29</f>
        <v>-0.109328165448394</v>
      </c>
      <c r="L29" s="22">
        <f t="shared" si="1"/>
        <v>656837.327157</v>
      </c>
      <c r="M29" s="23">
        <f>(L29-[1]Sheet1!L29)/[1]Sheet1!L29</f>
        <v>-0.220552217071443</v>
      </c>
    </row>
    <row r="30" spans="1:13">
      <c r="A30" s="21" t="s">
        <v>84</v>
      </c>
      <c r="B30" s="22">
        <v>77683.285876</v>
      </c>
      <c r="C30" s="23">
        <f>(B30-[1]Sheet1!B30)/[1]Sheet1!B30</f>
        <v>0.0703077444908772</v>
      </c>
      <c r="D30" s="22">
        <v>658783.371058</v>
      </c>
      <c r="E30" s="23">
        <f>(D30-[1]Sheet1!D30)/[1]Sheet1!D30</f>
        <v>0.0960325027701524</v>
      </c>
      <c r="F30" s="22">
        <v>75290.4028</v>
      </c>
      <c r="G30" s="23">
        <f>(F30-[1]Sheet1!F30)/[1]Sheet1!F30</f>
        <v>0.0339870664305064</v>
      </c>
      <c r="H30" s="22">
        <v>595235.3203</v>
      </c>
      <c r="I30" s="23">
        <f>(H30-[1]Sheet1!H30)/[1]Sheet1!H30</f>
        <v>0.12050460649684</v>
      </c>
      <c r="J30" s="22">
        <f t="shared" si="0"/>
        <v>152973.688676</v>
      </c>
      <c r="K30" s="23">
        <f>(J30-[1]Sheet1!J30)/[1]Sheet1!J30</f>
        <v>0.0521180175026381</v>
      </c>
      <c r="L30" s="22">
        <f t="shared" si="1"/>
        <v>1254018.691358</v>
      </c>
      <c r="M30" s="23">
        <f>(L30-[1]Sheet1!L30)/[1]Sheet1!L30</f>
        <v>0.107513814118995</v>
      </c>
    </row>
    <row r="31" spans="1:13">
      <c r="A31" s="21" t="s">
        <v>85</v>
      </c>
      <c r="B31" s="22">
        <v>18438.155111</v>
      </c>
      <c r="C31" s="23">
        <f>(B31-[1]Sheet1!B31)/[1]Sheet1!B31</f>
        <v>-0.211021564775179</v>
      </c>
      <c r="D31" s="22">
        <v>162517.706534</v>
      </c>
      <c r="E31" s="23">
        <f>(D31-[1]Sheet1!D31)/[1]Sheet1!D31</f>
        <v>-0.0800896673854593</v>
      </c>
      <c r="F31" s="22">
        <v>38601.8471</v>
      </c>
      <c r="G31" s="23">
        <f>(F31-[1]Sheet1!F31)/[1]Sheet1!F31</f>
        <v>-0.193317319497897</v>
      </c>
      <c r="H31" s="22">
        <v>307496.2892</v>
      </c>
      <c r="I31" s="23">
        <f>(H31-[1]Sheet1!H31)/[1]Sheet1!H31</f>
        <v>-0.199245677512918</v>
      </c>
      <c r="J31" s="22">
        <f t="shared" si="0"/>
        <v>57040.002211</v>
      </c>
      <c r="K31" s="23">
        <f>(J31-[1]Sheet1!J31)/[1]Sheet1!J31</f>
        <v>-0.19912649027621</v>
      </c>
      <c r="L31" s="22">
        <f t="shared" si="1"/>
        <v>470013.995734</v>
      </c>
      <c r="M31" s="23">
        <f>(L31-[1]Sheet1!L31)/[1]Sheet1!L31</f>
        <v>-0.16170001168101</v>
      </c>
    </row>
    <row r="32" spans="1:13">
      <c r="A32" s="21" t="s">
        <v>86</v>
      </c>
      <c r="B32" s="22">
        <v>63254.762498</v>
      </c>
      <c r="C32" s="23">
        <f>(B32-[1]Sheet1!B32)/[1]Sheet1!B32</f>
        <v>-0.0543402054843062</v>
      </c>
      <c r="D32" s="22">
        <v>510702.500052</v>
      </c>
      <c r="E32" s="23">
        <f>(D32-[1]Sheet1!D32)/[1]Sheet1!D32</f>
        <v>-0.037280413398331</v>
      </c>
      <c r="F32" s="22">
        <v>72524.5485</v>
      </c>
      <c r="G32" s="23">
        <f>(F32-[1]Sheet1!F32)/[1]Sheet1!F32</f>
        <v>-0.146659989994027</v>
      </c>
      <c r="H32" s="22">
        <v>575998.0719</v>
      </c>
      <c r="I32" s="23">
        <f>(H32-[1]Sheet1!H32)/[1]Sheet1!H32</f>
        <v>-0.178389430558684</v>
      </c>
      <c r="J32" s="22">
        <f t="shared" si="0"/>
        <v>135779.310998</v>
      </c>
      <c r="K32" s="23">
        <f>(J32-[1]Sheet1!J32)/[1]Sheet1!J32</f>
        <v>-0.106001006594432</v>
      </c>
      <c r="L32" s="22">
        <f t="shared" si="1"/>
        <v>1086700.571952</v>
      </c>
      <c r="M32" s="23">
        <f>(L32-[1]Sheet1!L32)/[1]Sheet1!L32</f>
        <v>-0.117607445046536</v>
      </c>
    </row>
    <row r="33" spans="1:13">
      <c r="A33" s="21" t="s">
        <v>87</v>
      </c>
      <c r="B33" s="22">
        <v>18162.0918</v>
      </c>
      <c r="C33" s="23">
        <f>(B33-[1]Sheet1!B33)/[1]Sheet1!B33</f>
        <v>-0.23364590396819</v>
      </c>
      <c r="D33" s="22">
        <v>114568.3462</v>
      </c>
      <c r="E33" s="23">
        <f>(D33-[1]Sheet1!D33)/[1]Sheet1!D33</f>
        <v>-0.265624329761155</v>
      </c>
      <c r="F33" s="22">
        <v>10173.5856</v>
      </c>
      <c r="G33" s="23">
        <f>(F33-[1]Sheet1!F33)/[1]Sheet1!F33</f>
        <v>0.0567016439048148</v>
      </c>
      <c r="H33" s="22">
        <v>56960.8017</v>
      </c>
      <c r="I33" s="23">
        <f>(H33-[1]Sheet1!H33)/[1]Sheet1!H33</f>
        <v>-0.150265783455169</v>
      </c>
      <c r="J33" s="22">
        <f t="shared" si="0"/>
        <v>28335.6774</v>
      </c>
      <c r="K33" s="23">
        <f>(J33-[1]Sheet1!J33)/[1]Sheet1!J33</f>
        <v>-0.149768835519459</v>
      </c>
      <c r="L33" s="22">
        <f t="shared" si="1"/>
        <v>171529.1479</v>
      </c>
      <c r="M33" s="23">
        <f>(L33-[1]Sheet1!L33)/[1]Sheet1!L33</f>
        <v>-0.230954068855319</v>
      </c>
    </row>
    <row r="34" spans="1:13">
      <c r="A34" s="21" t="s">
        <v>88</v>
      </c>
      <c r="B34" s="22">
        <v>76497.394286</v>
      </c>
      <c r="C34" s="23">
        <f>(B34-[1]Sheet1!B34)/[1]Sheet1!B34</f>
        <v>-0.0238755279753057</v>
      </c>
      <c r="D34" s="22">
        <v>625139.354766</v>
      </c>
      <c r="E34" s="23">
        <f>(D34-[1]Sheet1!D34)/[1]Sheet1!D34</f>
        <v>-0.0480027744678212</v>
      </c>
      <c r="F34" s="22">
        <v>45645.3692</v>
      </c>
      <c r="G34" s="23">
        <f>(F34-[1]Sheet1!F34)/[1]Sheet1!F34</f>
        <v>-0.225601860606225</v>
      </c>
      <c r="H34" s="22">
        <v>344983.984</v>
      </c>
      <c r="I34" s="23">
        <f>(H34-[1]Sheet1!H34)/[1]Sheet1!H34</f>
        <v>-0.445642301000798</v>
      </c>
      <c r="J34" s="22">
        <f t="shared" si="0"/>
        <v>122142.763486</v>
      </c>
      <c r="K34" s="23">
        <f>(J34-[1]Sheet1!J34)/[1]Sheet1!J34</f>
        <v>-0.11046958312357</v>
      </c>
      <c r="L34" s="22">
        <f t="shared" si="1"/>
        <v>970123.338766</v>
      </c>
      <c r="M34" s="23">
        <f>(L34-[1]Sheet1!L34)/[1]Sheet1!L34</f>
        <v>-0.241483063475369</v>
      </c>
    </row>
    <row r="35" spans="1:13">
      <c r="A35" s="21" t="s">
        <v>89</v>
      </c>
      <c r="B35" s="22">
        <v>26802.27911</v>
      </c>
      <c r="C35" s="23">
        <f>(B35-[1]Sheet1!B35)/[1]Sheet1!B35</f>
        <v>-0.479136425754925</v>
      </c>
      <c r="D35" s="22">
        <v>229583.497514</v>
      </c>
      <c r="E35" s="23">
        <f>(D35-[1]Sheet1!D35)/[1]Sheet1!D35</f>
        <v>-0.286541611176728</v>
      </c>
      <c r="F35" s="22">
        <v>27976.4103</v>
      </c>
      <c r="G35" s="23">
        <f>(F35-[1]Sheet1!F35)/[1]Sheet1!F35</f>
        <v>-0.120592559404923</v>
      </c>
      <c r="H35" s="22">
        <v>221873.8589</v>
      </c>
      <c r="I35" s="23">
        <f>(H35-[1]Sheet1!H35)/[1]Sheet1!H35</f>
        <v>-0.140017869836459</v>
      </c>
      <c r="J35" s="22">
        <f t="shared" si="0"/>
        <v>54778.68941</v>
      </c>
      <c r="K35" s="23">
        <f>(J35-[1]Sheet1!J35)/[1]Sheet1!J35</f>
        <v>-0.342157227331068</v>
      </c>
      <c r="L35" s="22">
        <f t="shared" si="1"/>
        <v>451457.356414</v>
      </c>
      <c r="M35" s="23">
        <f>(L35-[1]Sheet1!L35)/[1]Sheet1!L35</f>
        <v>-0.221340407511553</v>
      </c>
    </row>
    <row r="36" spans="1:13">
      <c r="A36" s="21" t="s">
        <v>90</v>
      </c>
      <c r="B36" s="22">
        <v>12061.849479</v>
      </c>
      <c r="C36" s="23">
        <f>(B36-[1]Sheet1!B36)/[1]Sheet1!B36</f>
        <v>-0.0664855397598515</v>
      </c>
      <c r="D36" s="22">
        <v>90413.103647</v>
      </c>
      <c r="E36" s="23">
        <f>(D36-[1]Sheet1!D36)/[1]Sheet1!D36</f>
        <v>-0.14913515878173</v>
      </c>
      <c r="F36" s="22">
        <v>7645.4428</v>
      </c>
      <c r="G36" s="23">
        <f>(F36-[1]Sheet1!F36)/[1]Sheet1!F36</f>
        <v>-0.223793425798396</v>
      </c>
      <c r="H36" s="22">
        <v>53804.7798</v>
      </c>
      <c r="I36" s="23">
        <f>(H36-[1]Sheet1!H36)/[1]Sheet1!H36</f>
        <v>-0.307156272880765</v>
      </c>
      <c r="J36" s="22">
        <f t="shared" si="0"/>
        <v>19707.292279</v>
      </c>
      <c r="K36" s="23">
        <f>(J36-[1]Sheet1!J36)/[1]Sheet1!J36</f>
        <v>-0.134531177896598</v>
      </c>
      <c r="L36" s="22">
        <f t="shared" si="1"/>
        <v>144217.883447</v>
      </c>
      <c r="M36" s="23">
        <f>(L36-[1]Sheet1!L36)/[1]Sheet1!L36</f>
        <v>-0.21585824857534</v>
      </c>
    </row>
    <row r="37" spans="1:13">
      <c r="A37" s="21" t="s">
        <v>91</v>
      </c>
      <c r="B37" s="22">
        <v>9233.676769</v>
      </c>
      <c r="C37" s="23">
        <f>(B37-[1]Sheet1!B37)/[1]Sheet1!B37</f>
        <v>-0.314945680986272</v>
      </c>
      <c r="D37" s="22">
        <v>91523.935471</v>
      </c>
      <c r="E37" s="23">
        <f>(D37-[1]Sheet1!D37)/[1]Sheet1!D37</f>
        <v>-0.246161860718115</v>
      </c>
      <c r="F37" s="22">
        <v>11888.2837</v>
      </c>
      <c r="G37" s="23">
        <f>(F37-[1]Sheet1!F37)/[1]Sheet1!F37</f>
        <v>-0.141781106055904</v>
      </c>
      <c r="H37" s="22">
        <v>93202.5252</v>
      </c>
      <c r="I37" s="23">
        <f>(H37-[1]Sheet1!H37)/[1]Sheet1!H37</f>
        <v>-0.164425729442626</v>
      </c>
      <c r="J37" s="22">
        <f t="shared" si="0"/>
        <v>21121.960469</v>
      </c>
      <c r="K37" s="23">
        <f>(J37-[1]Sheet1!J37)/[1]Sheet1!J37</f>
        <v>-0.227180104742036</v>
      </c>
      <c r="L37" s="22">
        <f t="shared" si="1"/>
        <v>184726.460671</v>
      </c>
      <c r="M37" s="23">
        <f>(L37-[1]Sheet1!L37)/[1]Sheet1!L37</f>
        <v>-0.207024895900638</v>
      </c>
    </row>
    <row r="38" spans="1:13">
      <c r="A38" s="21" t="s">
        <v>92</v>
      </c>
      <c r="B38" s="22">
        <v>36605.3536</v>
      </c>
      <c r="C38" s="23">
        <f>(B38-[1]Sheet1!B38)/[1]Sheet1!B38</f>
        <v>-0.0580654468693007</v>
      </c>
      <c r="D38" s="22">
        <v>311255.1056</v>
      </c>
      <c r="E38" s="23">
        <f>(D38-[1]Sheet1!D38)/[1]Sheet1!D38</f>
        <v>-0.109961700651704</v>
      </c>
      <c r="F38" s="22">
        <v>26650.671</v>
      </c>
      <c r="G38" s="23">
        <f>(F38-[1]Sheet1!F38)/[1]Sheet1!F38</f>
        <v>-0.179311586198392</v>
      </c>
      <c r="H38" s="22">
        <v>204723.8326</v>
      </c>
      <c r="I38" s="23">
        <f>(H38-[1]Sheet1!H38)/[1]Sheet1!H38</f>
        <v>-0.207227976925421</v>
      </c>
      <c r="J38" s="22">
        <f t="shared" si="0"/>
        <v>63256.0246</v>
      </c>
      <c r="K38" s="23">
        <f>(J38-[1]Sheet1!J38)/[1]Sheet1!J38</f>
        <v>-0.113259515197903</v>
      </c>
      <c r="L38" s="22">
        <f t="shared" si="1"/>
        <v>515978.9382</v>
      </c>
      <c r="M38" s="23">
        <f>(L38-[1]Sheet1!L38)/[1]Sheet1!L38</f>
        <v>-0.151277496293794</v>
      </c>
    </row>
    <row r="39" spans="1:13">
      <c r="A39" s="21" t="s">
        <v>93</v>
      </c>
      <c r="B39" s="22">
        <f t="shared" ref="B39:F39" si="2">SUM(B8:B38)</f>
        <v>1460561.790432</v>
      </c>
      <c r="C39" s="23">
        <f>(B39-[1]Sheet1!B39)/[1]Sheet1!B39</f>
        <v>-0.178685387653488</v>
      </c>
      <c r="D39" s="22">
        <f t="shared" si="2"/>
        <v>12740825.320234</v>
      </c>
      <c r="E39" s="23">
        <f>(D39-[1]Sheet1!D39)/[1]Sheet1!D39</f>
        <v>-0.136137518329306</v>
      </c>
      <c r="F39" s="22">
        <f t="shared" si="2"/>
        <v>1947576.02575</v>
      </c>
      <c r="G39" s="23">
        <f>(F39-[1]Sheet1!F39)/[1]Sheet1!F39</f>
        <v>-0.189615601513969</v>
      </c>
      <c r="H39" s="22">
        <f>SUM(H8:H38)</f>
        <v>15200283.11385</v>
      </c>
      <c r="I39" s="23">
        <f>(H39-[1]Sheet1!H39)/[1]Sheet1!H39</f>
        <v>-0.217157713196461</v>
      </c>
      <c r="J39" s="22">
        <f t="shared" si="0"/>
        <v>3408137.816182</v>
      </c>
      <c r="K39" s="23">
        <f>(J39-[1]Sheet1!J39)/[1]Sheet1!J39</f>
        <v>-0.184967271591857</v>
      </c>
      <c r="L39" s="22">
        <f t="shared" si="1"/>
        <v>27941108.434084</v>
      </c>
      <c r="M39" s="23">
        <f>(L39-[1]Sheet1!L39)/[1]Sheet1!L39</f>
        <v>-0.182182615211797</v>
      </c>
    </row>
  </sheetData>
  <mergeCells count="18">
    <mergeCell ref="A2:M2"/>
    <mergeCell ref="L3:M3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A4:A7"/>
    <mergeCell ref="B6:B7"/>
    <mergeCell ref="D6:D7"/>
    <mergeCell ref="F6:F7"/>
    <mergeCell ref="H6:H7"/>
    <mergeCell ref="J6:J7"/>
    <mergeCell ref="L6:L7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</vt:lpstr>
      <vt:lpstr>分类型彩票销售情况</vt:lpstr>
      <vt:lpstr>各地区彩票销售情况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刘艺</cp:lastModifiedBy>
  <dcterms:created xsi:type="dcterms:W3CDTF">2006-09-13T11:21:00Z</dcterms:created>
  <dcterms:modified xsi:type="dcterms:W3CDTF">2019-09-24T06:41:45Z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