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22" windowHeight="10188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<sst xmlns="http://schemas.openxmlformats.org/spreadsheetml/2006/main" count="126" uniqueCount="95">
  <si>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</si>
  <si>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rPr>
        <sz val="16"/>
        <rFont val="Times New Roman"/>
        <charset val="134"/>
      </rPr>
      <t>2019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</si>
  <si>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</si>
  <si>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</si>
  <si>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</si>
  <si>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</si>
  <si>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</si>
  <si>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</si>
  <si>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</si>
  <si>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</si>
  <si>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</si>
  <si>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</si>
  <si>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</si>
  <si>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</si>
  <si>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134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</si>
  <si>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</si>
  <si>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</si>
  <si>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</si>
  <si>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</si>
  <si>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</si>
  <si>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</si>
  <si>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</si>
  <si>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</si>
  <si>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</si>
  <si>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</si>
  <si>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</si>
  <si>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</si>
  <si>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</si>
  <si>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</si>
  <si>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 xml:space="preserve">  2019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</si>
  <si>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</si>
  <si>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</si>
  <si>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</si>
  <si>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</si>
  <si>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</si>
  <si>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</si>
  <si>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</si>
  <si>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</si>
  <si>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</si>
  <si>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</si>
  <si>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</si>
  <si>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</si>
  <si>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</si>
  <si>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</si>
  <si>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</si>
  <si>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</si>
  <si>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</si>
  <si>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</si>
  <si>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</si>
  <si>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</si>
  <si>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</si>
  <si>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</si>
  <si>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</si>
  <si>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（五）基诺型</t>
    </r>
  </si>
  <si>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3</t>
    </r>
  </si>
  <si>
    <t xml:space="preserve">      2019年1月全国各地区彩票销售情况表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</si>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</sst>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0">
    <numFmt numFmtId="176" formatCode="0.0_ "/>
    <numFmt numFmtId="42" formatCode="_ &quot;￥&quot;* #,##0_ ;_ &quot;￥&quot;* \-#,##0_ ;_ &quot;￥&quot;* &quot;-&quot;_ ;_ @_ "/>
    <numFmt numFmtId="177" formatCode="0.00_ "/>
    <numFmt numFmtId="178" formatCode="0.0000"/>
    <numFmt numFmtId="44" formatCode="_ &quot;￥&quot;* #,##0.00_ ;_ &quot;￥&quot;* \-#,##0.00_ ;_ &quot;￥&quot;* &quot;-&quot;??_ ;_ @_ "/>
    <numFmt numFmtId="179" formatCode="0.0%"/>
    <numFmt numFmtId="41" formatCode="_ * #,##0_ ;_ * \-#,##0_ ;_ * &quot;-&quot;_ ;_ @_ "/>
    <numFmt numFmtId="43" formatCode="_ * #,##0.00_ ;_ * \-#,##0.00_ ;_ * &quot;-&quot;??_ ;_ @_ "/>
    <numFmt numFmtId="180" formatCode="0.0000_);[Red]\(0.0000\)"/>
    <numFmt numFmtId="181" formatCode="0.000000000_);[Red]\(0.000000000\)"/>
  </numFmts>
  <fonts count="34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6"/>
      <name val="Times New Roman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9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1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/>
    <xf numFmtId="177" fontId="2" fillId="0" borderId="0" xfId="0" applyNumberFormat="1" applyFont="1" applyFill="1"/>
    <xf numFmtId="176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>
      <alignment horizontal="left"/>
    </xf>
    <xf numFmtId="176" fontId="4" fillId="0" borderId="0" xfId="0" applyNumberFormat="1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9&#24180;1&#26376;&#20840;&#22269;&#21508;&#31867;&#22411;&#24425;&#31080;&#38144;&#21806;&#24773;&#2091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9&#24180;1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  <sheetName val="与上年同期比较"/>
      <sheetName val="本月销量饼形图"/>
    </sheetNames>
    <sheetDataSet>
      <sheetData sheetId="0" refreshError="1"/>
      <sheetData sheetId="1" refreshError="1">
        <row r="2">
          <cell r="B2">
            <v>206.0324124273</v>
          </cell>
        </row>
        <row r="3">
          <cell r="B3">
            <v>152.89051468</v>
          </cell>
        </row>
        <row r="4">
          <cell r="B4">
            <v>10.65938323</v>
          </cell>
        </row>
        <row r="5">
          <cell r="B5">
            <v>42.3862880173</v>
          </cell>
        </row>
        <row r="6">
          <cell r="B6">
            <v>0.0962265</v>
          </cell>
        </row>
        <row r="7">
          <cell r="B7">
            <v>224.210850527</v>
          </cell>
        </row>
        <row r="8">
          <cell r="B8">
            <v>96.50956161</v>
          </cell>
        </row>
        <row r="9">
          <cell r="B9">
            <v>118.26353978</v>
          </cell>
        </row>
        <row r="10">
          <cell r="B10">
            <v>9.43397772</v>
          </cell>
        </row>
        <row r="11">
          <cell r="B11">
            <v>0.003771417</v>
          </cell>
        </row>
        <row r="12">
          <cell r="B12">
            <v>430.2432629543</v>
          </cell>
        </row>
        <row r="13">
          <cell r="B13">
            <v>249.40007629</v>
          </cell>
        </row>
        <row r="14">
          <cell r="B14">
            <v>118.26353978</v>
          </cell>
        </row>
        <row r="15">
          <cell r="B15">
            <v>20.09336095</v>
          </cell>
        </row>
        <row r="16">
          <cell r="B16">
            <v>42.3900594343</v>
          </cell>
        </row>
        <row r="17">
          <cell r="B17">
            <v>0.0962265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8年同期销量比较"/>
    </sheetNames>
    <sheetDataSet>
      <sheetData sheetId="0"/>
      <sheetData sheetId="1">
        <row r="7">
          <cell r="B7">
            <v>39560.303</v>
          </cell>
        </row>
        <row r="7">
          <cell r="D7">
            <v>39560.303</v>
          </cell>
        </row>
        <row r="7">
          <cell r="F7">
            <v>52226.7968</v>
          </cell>
        </row>
        <row r="7">
          <cell r="H7">
            <v>52226.7968</v>
          </cell>
        </row>
        <row r="7">
          <cell r="J7">
            <v>91787.0998</v>
          </cell>
        </row>
        <row r="7">
          <cell r="L7">
            <v>91787.0998</v>
          </cell>
        </row>
        <row r="8">
          <cell r="B8">
            <v>34346.8788</v>
          </cell>
        </row>
        <row r="8">
          <cell r="D8">
            <v>34346.8788</v>
          </cell>
        </row>
        <row r="8">
          <cell r="F8">
            <v>32488.3217</v>
          </cell>
        </row>
        <row r="8">
          <cell r="H8">
            <v>32488.3217</v>
          </cell>
        </row>
        <row r="8">
          <cell r="J8">
            <v>66835.2005</v>
          </cell>
        </row>
        <row r="8">
          <cell r="L8">
            <v>66835.2005</v>
          </cell>
        </row>
        <row r="9">
          <cell r="B9">
            <v>49228.0971</v>
          </cell>
        </row>
        <row r="9">
          <cell r="D9">
            <v>49228.0971</v>
          </cell>
        </row>
        <row r="9">
          <cell r="F9">
            <v>99894.3925</v>
          </cell>
        </row>
        <row r="9">
          <cell r="H9">
            <v>99894.3925</v>
          </cell>
        </row>
        <row r="9">
          <cell r="J9">
            <v>149122.4896</v>
          </cell>
        </row>
        <row r="9">
          <cell r="L9">
            <v>149122.4896</v>
          </cell>
        </row>
        <row r="10">
          <cell r="B10">
            <v>35772.1365</v>
          </cell>
        </row>
        <row r="10">
          <cell r="D10">
            <v>35772.1365</v>
          </cell>
        </row>
        <row r="10">
          <cell r="F10">
            <v>26788.3457</v>
          </cell>
        </row>
        <row r="10">
          <cell r="H10">
            <v>26788.3457</v>
          </cell>
        </row>
        <row r="10">
          <cell r="J10">
            <v>62560.4822</v>
          </cell>
        </row>
        <row r="10">
          <cell r="L10">
            <v>62560.4822</v>
          </cell>
        </row>
        <row r="11">
          <cell r="B11">
            <v>65251.3138</v>
          </cell>
        </row>
        <row r="11">
          <cell r="D11">
            <v>65251.3138</v>
          </cell>
        </row>
        <row r="11">
          <cell r="F11">
            <v>45829.4919</v>
          </cell>
        </row>
        <row r="11">
          <cell r="H11">
            <v>45829.4919</v>
          </cell>
        </row>
        <row r="11">
          <cell r="J11">
            <v>111080.8057</v>
          </cell>
        </row>
        <row r="11">
          <cell r="L11">
            <v>111080.8057</v>
          </cell>
        </row>
        <row r="12">
          <cell r="B12">
            <v>90952.3043</v>
          </cell>
        </row>
        <row r="12">
          <cell r="D12">
            <v>90952.3043</v>
          </cell>
        </row>
        <row r="12">
          <cell r="F12">
            <v>42037.0729</v>
          </cell>
        </row>
        <row r="12">
          <cell r="H12">
            <v>42037.0729</v>
          </cell>
        </row>
        <row r="12">
          <cell r="J12">
            <v>132989.3772</v>
          </cell>
        </row>
        <row r="12">
          <cell r="L12">
            <v>132989.3772</v>
          </cell>
        </row>
        <row r="13">
          <cell r="B13">
            <v>34547.3004</v>
          </cell>
        </row>
        <row r="13">
          <cell r="D13">
            <v>34547.3004</v>
          </cell>
        </row>
        <row r="13">
          <cell r="F13">
            <v>36097.523</v>
          </cell>
        </row>
        <row r="13">
          <cell r="H13">
            <v>36097.523</v>
          </cell>
        </row>
        <row r="13">
          <cell r="J13">
            <v>70644.8234</v>
          </cell>
        </row>
        <row r="13">
          <cell r="L13">
            <v>70644.8234</v>
          </cell>
        </row>
        <row r="14">
          <cell r="B14">
            <v>42086.1391</v>
          </cell>
        </row>
        <row r="14">
          <cell r="D14">
            <v>42086.1391</v>
          </cell>
        </row>
        <row r="14">
          <cell r="F14">
            <v>43720.384</v>
          </cell>
        </row>
        <row r="14">
          <cell r="H14">
            <v>43720.384</v>
          </cell>
        </row>
        <row r="14">
          <cell r="J14">
            <v>85806.5231</v>
          </cell>
        </row>
        <row r="14">
          <cell r="L14">
            <v>85806.5231</v>
          </cell>
        </row>
        <row r="15">
          <cell r="B15">
            <v>41244.2284</v>
          </cell>
        </row>
        <row r="15">
          <cell r="D15">
            <v>41244.2284</v>
          </cell>
        </row>
        <row r="15">
          <cell r="F15">
            <v>29034.3133</v>
          </cell>
        </row>
        <row r="15">
          <cell r="H15">
            <v>29034.3133</v>
          </cell>
        </row>
        <row r="15">
          <cell r="J15">
            <v>70278.5417</v>
          </cell>
        </row>
        <row r="15">
          <cell r="L15">
            <v>70278.5417</v>
          </cell>
        </row>
        <row r="16">
          <cell r="B16">
            <v>132862.4665</v>
          </cell>
        </row>
        <row r="16">
          <cell r="D16">
            <v>132862.4665</v>
          </cell>
        </row>
        <row r="16">
          <cell r="F16">
            <v>183605.4866</v>
          </cell>
        </row>
        <row r="16">
          <cell r="H16">
            <v>183605.4866</v>
          </cell>
        </row>
        <row r="16">
          <cell r="J16">
            <v>316467.9531</v>
          </cell>
        </row>
        <row r="16">
          <cell r="L16">
            <v>316467.9531</v>
          </cell>
        </row>
        <row r="17">
          <cell r="B17">
            <v>145916.4854</v>
          </cell>
        </row>
        <row r="17">
          <cell r="D17">
            <v>145916.4854</v>
          </cell>
        </row>
        <row r="17">
          <cell r="F17">
            <v>111812.1528</v>
          </cell>
        </row>
        <row r="17">
          <cell r="H17">
            <v>111812.1528</v>
          </cell>
        </row>
        <row r="17">
          <cell r="J17">
            <v>257728.6382</v>
          </cell>
        </row>
        <row r="17">
          <cell r="L17">
            <v>257728.6382</v>
          </cell>
        </row>
        <row r="18">
          <cell r="B18">
            <v>56340.221</v>
          </cell>
        </row>
        <row r="18">
          <cell r="D18">
            <v>56340.221</v>
          </cell>
        </row>
        <row r="18">
          <cell r="F18">
            <v>56470.1492</v>
          </cell>
        </row>
        <row r="18">
          <cell r="H18">
            <v>56470.1492</v>
          </cell>
        </row>
        <row r="18">
          <cell r="J18">
            <v>112810.3702</v>
          </cell>
        </row>
        <row r="18">
          <cell r="L18">
            <v>112810.3702</v>
          </cell>
        </row>
        <row r="19">
          <cell r="B19">
            <v>39382.8842</v>
          </cell>
        </row>
        <row r="19">
          <cell r="D19">
            <v>39382.8842</v>
          </cell>
        </row>
        <row r="19">
          <cell r="F19">
            <v>75018.4658</v>
          </cell>
        </row>
        <row r="19">
          <cell r="H19">
            <v>75018.4658</v>
          </cell>
        </row>
        <row r="19">
          <cell r="J19">
            <v>114401.35</v>
          </cell>
        </row>
        <row r="19">
          <cell r="L19">
            <v>114401.35</v>
          </cell>
        </row>
        <row r="20">
          <cell r="B20">
            <v>36411.9669</v>
          </cell>
        </row>
        <row r="20">
          <cell r="D20">
            <v>36411.9669</v>
          </cell>
        </row>
        <row r="20">
          <cell r="F20">
            <v>54441.4034</v>
          </cell>
        </row>
        <row r="20">
          <cell r="H20">
            <v>54441.4034</v>
          </cell>
        </row>
        <row r="20">
          <cell r="J20">
            <v>90853.3703</v>
          </cell>
        </row>
        <row r="20">
          <cell r="L20">
            <v>90853.3703</v>
          </cell>
        </row>
        <row r="21">
          <cell r="B21">
            <v>141163.7209</v>
          </cell>
        </row>
        <row r="21">
          <cell r="D21">
            <v>141163.7209</v>
          </cell>
        </row>
        <row r="21">
          <cell r="F21">
            <v>170636.8328</v>
          </cell>
        </row>
        <row r="21">
          <cell r="H21">
            <v>170636.8328</v>
          </cell>
        </row>
        <row r="21">
          <cell r="J21">
            <v>311800.5537</v>
          </cell>
        </row>
        <row r="21">
          <cell r="L21">
            <v>311800.5537</v>
          </cell>
        </row>
        <row r="22">
          <cell r="B22">
            <v>54583.4067</v>
          </cell>
        </row>
        <row r="22">
          <cell r="D22">
            <v>54583.4067</v>
          </cell>
        </row>
        <row r="22">
          <cell r="F22">
            <v>113824.4847</v>
          </cell>
        </row>
        <row r="22">
          <cell r="H22">
            <v>113824.4847</v>
          </cell>
        </row>
        <row r="22">
          <cell r="J22">
            <v>168407.8914</v>
          </cell>
        </row>
        <row r="22">
          <cell r="L22">
            <v>168407.8914</v>
          </cell>
        </row>
        <row r="23">
          <cell r="B23">
            <v>91102.7504</v>
          </cell>
        </row>
        <row r="23">
          <cell r="D23">
            <v>91102.7504</v>
          </cell>
        </row>
        <row r="23">
          <cell r="F23">
            <v>78706.4619</v>
          </cell>
        </row>
        <row r="23">
          <cell r="H23">
            <v>78706.4619</v>
          </cell>
        </row>
        <row r="23">
          <cell r="J23">
            <v>169809.2123</v>
          </cell>
        </row>
        <row r="23">
          <cell r="L23">
            <v>169809.2123</v>
          </cell>
        </row>
        <row r="24">
          <cell r="B24">
            <v>77427.3747</v>
          </cell>
        </row>
        <row r="24">
          <cell r="D24">
            <v>77427.3747</v>
          </cell>
        </row>
        <row r="24">
          <cell r="F24">
            <v>97648.776</v>
          </cell>
        </row>
        <row r="24">
          <cell r="H24">
            <v>97648.776</v>
          </cell>
        </row>
        <row r="24">
          <cell r="J24">
            <v>175076.1507</v>
          </cell>
        </row>
        <row r="24">
          <cell r="L24">
            <v>175076.1507</v>
          </cell>
        </row>
        <row r="25">
          <cell r="B25">
            <v>202761.6303</v>
          </cell>
        </row>
        <row r="25">
          <cell r="D25">
            <v>202761.6303</v>
          </cell>
        </row>
        <row r="25">
          <cell r="F25">
            <v>177498.2257</v>
          </cell>
        </row>
        <row r="25">
          <cell r="H25">
            <v>177498.2257</v>
          </cell>
        </row>
        <row r="25">
          <cell r="J25">
            <v>380259.856</v>
          </cell>
        </row>
        <row r="25">
          <cell r="L25">
            <v>380259.856</v>
          </cell>
        </row>
        <row r="26">
          <cell r="B26">
            <v>49109.9454</v>
          </cell>
        </row>
        <row r="26">
          <cell r="D26">
            <v>49109.9454</v>
          </cell>
        </row>
        <row r="26">
          <cell r="F26">
            <v>35799.3322</v>
          </cell>
        </row>
        <row r="26">
          <cell r="H26">
            <v>35799.3322</v>
          </cell>
        </row>
        <row r="26">
          <cell r="J26">
            <v>84909.2776</v>
          </cell>
        </row>
        <row r="26">
          <cell r="L26">
            <v>84909.2776</v>
          </cell>
        </row>
        <row r="27">
          <cell r="B27">
            <v>13345.3971</v>
          </cell>
        </row>
        <row r="27">
          <cell r="D27">
            <v>13345.3971</v>
          </cell>
        </row>
        <row r="27">
          <cell r="F27">
            <v>12305.44803</v>
          </cell>
        </row>
        <row r="27">
          <cell r="H27">
            <v>12305.44803</v>
          </cell>
        </row>
        <row r="27">
          <cell r="J27">
            <v>25650.84513</v>
          </cell>
        </row>
        <row r="27">
          <cell r="L27">
            <v>25650.84513</v>
          </cell>
        </row>
        <row r="28">
          <cell r="B28">
            <v>51725.5402</v>
          </cell>
        </row>
        <row r="28">
          <cell r="D28">
            <v>51725.5402</v>
          </cell>
        </row>
        <row r="28">
          <cell r="F28">
            <v>36673.955</v>
          </cell>
        </row>
        <row r="28">
          <cell r="H28">
            <v>36673.955</v>
          </cell>
        </row>
        <row r="28">
          <cell r="J28">
            <v>88399.4952</v>
          </cell>
        </row>
        <row r="28">
          <cell r="L28">
            <v>88399.4952</v>
          </cell>
        </row>
        <row r="29">
          <cell r="B29">
            <v>77439.138</v>
          </cell>
        </row>
        <row r="29">
          <cell r="D29">
            <v>77439.138</v>
          </cell>
        </row>
        <row r="29">
          <cell r="F29">
            <v>44695.0366</v>
          </cell>
        </row>
        <row r="29">
          <cell r="H29">
            <v>44695.0366</v>
          </cell>
        </row>
        <row r="29">
          <cell r="J29">
            <v>122134.1746</v>
          </cell>
        </row>
        <row r="29">
          <cell r="L29">
            <v>122134.1746</v>
          </cell>
        </row>
        <row r="30">
          <cell r="B30">
            <v>24019.6174</v>
          </cell>
        </row>
        <row r="30">
          <cell r="D30">
            <v>24019.6174</v>
          </cell>
        </row>
        <row r="30">
          <cell r="F30">
            <v>29793.0617</v>
          </cell>
        </row>
        <row r="30">
          <cell r="H30">
            <v>29793.0617</v>
          </cell>
        </row>
        <row r="30">
          <cell r="J30">
            <v>53812.6791</v>
          </cell>
        </row>
        <row r="30">
          <cell r="L30">
            <v>53812.6791</v>
          </cell>
        </row>
        <row r="31">
          <cell r="B31">
            <v>68581.6912</v>
          </cell>
        </row>
        <row r="31">
          <cell r="D31">
            <v>68581.6912</v>
          </cell>
        </row>
        <row r="31">
          <cell r="F31">
            <v>61398.8784</v>
          </cell>
        </row>
        <row r="31">
          <cell r="H31">
            <v>61398.8784</v>
          </cell>
        </row>
        <row r="31">
          <cell r="J31">
            <v>129980.5696</v>
          </cell>
        </row>
        <row r="31">
          <cell r="L31">
            <v>129980.5696</v>
          </cell>
        </row>
        <row r="32">
          <cell r="B32">
            <v>27502.0584</v>
          </cell>
        </row>
        <row r="32">
          <cell r="D32">
            <v>27502.0584</v>
          </cell>
        </row>
        <row r="32">
          <cell r="F32">
            <v>6567.8851</v>
          </cell>
        </row>
        <row r="32">
          <cell r="H32">
            <v>6567.8851</v>
          </cell>
        </row>
        <row r="32">
          <cell r="J32">
            <v>34069.9435</v>
          </cell>
        </row>
        <row r="32">
          <cell r="L32">
            <v>34069.9435</v>
          </cell>
        </row>
        <row r="33">
          <cell r="B33">
            <v>90349.2471</v>
          </cell>
        </row>
        <row r="33">
          <cell r="D33">
            <v>90349.2471</v>
          </cell>
        </row>
        <row r="33">
          <cell r="F33">
            <v>68237.3762</v>
          </cell>
        </row>
        <row r="33">
          <cell r="H33">
            <v>68237.3762</v>
          </cell>
        </row>
        <row r="33">
          <cell r="J33">
            <v>158586.6233</v>
          </cell>
        </row>
        <row r="33">
          <cell r="L33">
            <v>158586.6233</v>
          </cell>
        </row>
        <row r="34">
          <cell r="B34">
            <v>38970.3401</v>
          </cell>
        </row>
        <row r="34">
          <cell r="D34">
            <v>38970.3401</v>
          </cell>
        </row>
        <row r="34">
          <cell r="F34">
            <v>32882.1797</v>
          </cell>
        </row>
        <row r="34">
          <cell r="H34">
            <v>32882.1797</v>
          </cell>
        </row>
        <row r="34">
          <cell r="J34">
            <v>71852.5198</v>
          </cell>
        </row>
        <row r="34">
          <cell r="L34">
            <v>71852.5198</v>
          </cell>
        </row>
        <row r="35">
          <cell r="B35">
            <v>15237.6198</v>
          </cell>
        </row>
        <row r="35">
          <cell r="D35">
            <v>15237.6198</v>
          </cell>
        </row>
        <row r="35">
          <cell r="F35">
            <v>6834.6805</v>
          </cell>
        </row>
        <row r="35">
          <cell r="H35">
            <v>6834.6805</v>
          </cell>
        </row>
        <row r="35">
          <cell r="J35">
            <v>22072.3003</v>
          </cell>
        </row>
        <row r="35">
          <cell r="L35">
            <v>22072.3003</v>
          </cell>
        </row>
        <row r="36">
          <cell r="B36">
            <v>14975.4271</v>
          </cell>
        </row>
        <row r="36">
          <cell r="D36">
            <v>14975.4271</v>
          </cell>
        </row>
        <row r="36">
          <cell r="F36">
            <v>10591.4636</v>
          </cell>
        </row>
        <row r="36">
          <cell r="H36">
            <v>10591.4636</v>
          </cell>
        </row>
        <row r="36">
          <cell r="J36">
            <v>25566.8907</v>
          </cell>
        </row>
        <row r="36">
          <cell r="L36">
            <v>25566.8907</v>
          </cell>
        </row>
        <row r="37">
          <cell r="B37">
            <v>51344.4042</v>
          </cell>
        </row>
        <row r="37">
          <cell r="D37">
            <v>51344.4042</v>
          </cell>
        </row>
        <row r="37">
          <cell r="F37">
            <v>25810.3584</v>
          </cell>
        </row>
        <row r="37">
          <cell r="H37">
            <v>25810.3584</v>
          </cell>
        </row>
        <row r="37">
          <cell r="J37">
            <v>77154.7626</v>
          </cell>
        </row>
        <row r="37">
          <cell r="L37">
            <v>77154.7626</v>
          </cell>
        </row>
        <row r="38">
          <cell r="B38">
            <v>1933542.0344</v>
          </cell>
        </row>
        <row r="38">
          <cell r="D38">
            <v>1933542.0344</v>
          </cell>
        </row>
        <row r="38">
          <cell r="F38">
            <v>1899368.73613</v>
          </cell>
        </row>
        <row r="38">
          <cell r="H38">
            <v>1899368.73613</v>
          </cell>
        </row>
        <row r="38">
          <cell r="J38">
            <v>3832910.77053</v>
          </cell>
        </row>
        <row r="38">
          <cell r="L38">
            <v>3832910.77053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22" sqref="M22"/>
    </sheetView>
  </sheetViews>
  <sheetFormatPr defaultColWidth="9" defaultRowHeight="12.9"/>
  <cols>
    <col min="1" max="1" width="6.5045871559633" style="21" customWidth="1"/>
    <col min="2" max="2" width="9.37614678899082" style="21" customWidth="1"/>
    <col min="3" max="3" width="8.5045871559633" style="21" customWidth="1"/>
    <col min="4" max="4" width="8.87155963302752" style="21" customWidth="1"/>
    <col min="5" max="5" width="8.37614678899082" style="21" customWidth="1"/>
    <col min="6" max="6" width="9.37614678899082" style="21" customWidth="1"/>
    <col min="7" max="7" width="9.62385321100917" style="21" customWidth="1"/>
    <col min="8" max="8" width="10" style="21" customWidth="1"/>
    <col min="9" max="9" width="9.5045871559633" style="21" customWidth="1"/>
    <col min="10" max="10" width="9.12844036697248" style="21" customWidth="1"/>
    <col min="11" max="11" width="8.5045871559633" style="21" customWidth="1"/>
    <col min="12" max="12" width="9.5045871559633" style="21" customWidth="1"/>
    <col min="13" max="13" width="10.3761467889908" style="21" customWidth="1"/>
    <col min="14" max="14" width="10.1284403669725" style="21" customWidth="1"/>
    <col min="15" max="15" width="10.5045871559633" style="21" customWidth="1"/>
    <col min="16" max="256" width="9" style="21"/>
    <col min="257" max="257" width="8.24770642201835" style="21" customWidth="1"/>
    <col min="258" max="258" width="9.37614678899082" style="21" customWidth="1"/>
    <col min="259" max="259" width="9" style="21" customWidth="1"/>
    <col min="260" max="260" width="9.5045871559633" style="21" customWidth="1"/>
    <col min="261" max="261" width="8.37614678899082" style="21" customWidth="1"/>
    <col min="262" max="262" width="9.75229357798165" style="21" customWidth="1"/>
    <col min="263" max="263" width="9.62385321100917" style="21" customWidth="1"/>
    <col min="264" max="264" width="13.3761467889908" style="21" customWidth="1"/>
    <col min="265" max="265" width="12.2477064220183" style="21" customWidth="1"/>
    <col min="266" max="266" width="11.5045871559633" style="21" customWidth="1"/>
    <col min="267" max="267" width="10.5045871559633" style="21" customWidth="1"/>
    <col min="268" max="268" width="11.2477064220183" style="21" customWidth="1"/>
    <col min="269" max="269" width="12.5045871559633" style="21" customWidth="1"/>
    <col min="270" max="270" width="15.3761467889908" style="21" customWidth="1"/>
    <col min="271" max="271" width="10.5045871559633" style="21" customWidth="1"/>
    <col min="272" max="512" width="9" style="21"/>
    <col min="513" max="513" width="8.24770642201835" style="21" customWidth="1"/>
    <col min="514" max="514" width="9.37614678899082" style="21" customWidth="1"/>
    <col min="515" max="515" width="9" style="21" customWidth="1"/>
    <col min="516" max="516" width="9.5045871559633" style="21" customWidth="1"/>
    <col min="517" max="517" width="8.37614678899082" style="21" customWidth="1"/>
    <col min="518" max="518" width="9.75229357798165" style="21" customWidth="1"/>
    <col min="519" max="519" width="9.62385321100917" style="21" customWidth="1"/>
    <col min="520" max="520" width="13.3761467889908" style="21" customWidth="1"/>
    <col min="521" max="521" width="12.2477064220183" style="21" customWidth="1"/>
    <col min="522" max="522" width="11.5045871559633" style="21" customWidth="1"/>
    <col min="523" max="523" width="10.5045871559633" style="21" customWidth="1"/>
    <col min="524" max="524" width="11.2477064220183" style="21" customWidth="1"/>
    <col min="525" max="525" width="12.5045871559633" style="21" customWidth="1"/>
    <col min="526" max="526" width="15.3761467889908" style="21" customWidth="1"/>
    <col min="527" max="527" width="10.5045871559633" style="21" customWidth="1"/>
    <col min="528" max="768" width="9" style="21"/>
    <col min="769" max="769" width="8.24770642201835" style="21" customWidth="1"/>
    <col min="770" max="770" width="9.37614678899082" style="21" customWidth="1"/>
    <col min="771" max="771" width="9" style="21" customWidth="1"/>
    <col min="772" max="772" width="9.5045871559633" style="21" customWidth="1"/>
    <col min="773" max="773" width="8.37614678899082" style="21" customWidth="1"/>
    <col min="774" max="774" width="9.75229357798165" style="21" customWidth="1"/>
    <col min="775" max="775" width="9.62385321100917" style="21" customWidth="1"/>
    <col min="776" max="776" width="13.3761467889908" style="21" customWidth="1"/>
    <col min="777" max="777" width="12.2477064220183" style="21" customWidth="1"/>
    <col min="778" max="778" width="11.5045871559633" style="21" customWidth="1"/>
    <col min="779" max="779" width="10.5045871559633" style="21" customWidth="1"/>
    <col min="780" max="780" width="11.2477064220183" style="21" customWidth="1"/>
    <col min="781" max="781" width="12.5045871559633" style="21" customWidth="1"/>
    <col min="782" max="782" width="15.3761467889908" style="21" customWidth="1"/>
    <col min="783" max="783" width="10.5045871559633" style="21" customWidth="1"/>
    <col min="784" max="1024" width="9" style="21"/>
    <col min="1025" max="1025" width="8.24770642201835" style="21" customWidth="1"/>
    <col min="1026" max="1026" width="9.37614678899082" style="21" customWidth="1"/>
    <col min="1027" max="1027" width="9" style="21" customWidth="1"/>
    <col min="1028" max="1028" width="9.5045871559633" style="21" customWidth="1"/>
    <col min="1029" max="1029" width="8.37614678899082" style="21" customWidth="1"/>
    <col min="1030" max="1030" width="9.75229357798165" style="21" customWidth="1"/>
    <col min="1031" max="1031" width="9.62385321100917" style="21" customWidth="1"/>
    <col min="1032" max="1032" width="13.3761467889908" style="21" customWidth="1"/>
    <col min="1033" max="1033" width="12.2477064220183" style="21" customWidth="1"/>
    <col min="1034" max="1034" width="11.5045871559633" style="21" customWidth="1"/>
    <col min="1035" max="1035" width="10.5045871559633" style="21" customWidth="1"/>
    <col min="1036" max="1036" width="11.2477064220183" style="21" customWidth="1"/>
    <col min="1037" max="1037" width="12.5045871559633" style="21" customWidth="1"/>
    <col min="1038" max="1038" width="15.3761467889908" style="21" customWidth="1"/>
    <col min="1039" max="1039" width="10.5045871559633" style="21" customWidth="1"/>
    <col min="1040" max="1280" width="9" style="21"/>
    <col min="1281" max="1281" width="8.24770642201835" style="21" customWidth="1"/>
    <col min="1282" max="1282" width="9.37614678899082" style="21" customWidth="1"/>
    <col min="1283" max="1283" width="9" style="21" customWidth="1"/>
    <col min="1284" max="1284" width="9.5045871559633" style="21" customWidth="1"/>
    <col min="1285" max="1285" width="8.37614678899082" style="21" customWidth="1"/>
    <col min="1286" max="1286" width="9.75229357798165" style="21" customWidth="1"/>
    <col min="1287" max="1287" width="9.62385321100917" style="21" customWidth="1"/>
    <col min="1288" max="1288" width="13.3761467889908" style="21" customWidth="1"/>
    <col min="1289" max="1289" width="12.2477064220183" style="21" customWidth="1"/>
    <col min="1290" max="1290" width="11.5045871559633" style="21" customWidth="1"/>
    <col min="1291" max="1291" width="10.5045871559633" style="21" customWidth="1"/>
    <col min="1292" max="1292" width="11.2477064220183" style="21" customWidth="1"/>
    <col min="1293" max="1293" width="12.5045871559633" style="21" customWidth="1"/>
    <col min="1294" max="1294" width="15.3761467889908" style="21" customWidth="1"/>
    <col min="1295" max="1295" width="10.5045871559633" style="21" customWidth="1"/>
    <col min="1296" max="1536" width="9" style="21"/>
    <col min="1537" max="1537" width="8.24770642201835" style="21" customWidth="1"/>
    <col min="1538" max="1538" width="9.37614678899082" style="21" customWidth="1"/>
    <col min="1539" max="1539" width="9" style="21" customWidth="1"/>
    <col min="1540" max="1540" width="9.5045871559633" style="21" customWidth="1"/>
    <col min="1541" max="1541" width="8.37614678899082" style="21" customWidth="1"/>
    <col min="1542" max="1542" width="9.75229357798165" style="21" customWidth="1"/>
    <col min="1543" max="1543" width="9.62385321100917" style="21" customWidth="1"/>
    <col min="1544" max="1544" width="13.3761467889908" style="21" customWidth="1"/>
    <col min="1545" max="1545" width="12.2477064220183" style="21" customWidth="1"/>
    <col min="1546" max="1546" width="11.5045871559633" style="21" customWidth="1"/>
    <col min="1547" max="1547" width="10.5045871559633" style="21" customWidth="1"/>
    <col min="1548" max="1548" width="11.2477064220183" style="21" customWidth="1"/>
    <col min="1549" max="1549" width="12.5045871559633" style="21" customWidth="1"/>
    <col min="1550" max="1550" width="15.3761467889908" style="21" customWidth="1"/>
    <col min="1551" max="1551" width="10.5045871559633" style="21" customWidth="1"/>
    <col min="1552" max="1792" width="9" style="21"/>
    <col min="1793" max="1793" width="8.24770642201835" style="21" customWidth="1"/>
    <col min="1794" max="1794" width="9.37614678899082" style="21" customWidth="1"/>
    <col min="1795" max="1795" width="9" style="21" customWidth="1"/>
    <col min="1796" max="1796" width="9.5045871559633" style="21" customWidth="1"/>
    <col min="1797" max="1797" width="8.37614678899082" style="21" customWidth="1"/>
    <col min="1798" max="1798" width="9.75229357798165" style="21" customWidth="1"/>
    <col min="1799" max="1799" width="9.62385321100917" style="21" customWidth="1"/>
    <col min="1800" max="1800" width="13.3761467889908" style="21" customWidth="1"/>
    <col min="1801" max="1801" width="12.2477064220183" style="21" customWidth="1"/>
    <col min="1802" max="1802" width="11.5045871559633" style="21" customWidth="1"/>
    <col min="1803" max="1803" width="10.5045871559633" style="21" customWidth="1"/>
    <col min="1804" max="1804" width="11.2477064220183" style="21" customWidth="1"/>
    <col min="1805" max="1805" width="12.5045871559633" style="21" customWidth="1"/>
    <col min="1806" max="1806" width="15.3761467889908" style="21" customWidth="1"/>
    <col min="1807" max="1807" width="10.5045871559633" style="21" customWidth="1"/>
    <col min="1808" max="2048" width="9" style="21"/>
    <col min="2049" max="2049" width="8.24770642201835" style="21" customWidth="1"/>
    <col min="2050" max="2050" width="9.37614678899082" style="21" customWidth="1"/>
    <col min="2051" max="2051" width="9" style="21" customWidth="1"/>
    <col min="2052" max="2052" width="9.5045871559633" style="21" customWidth="1"/>
    <col min="2053" max="2053" width="8.37614678899082" style="21" customWidth="1"/>
    <col min="2054" max="2054" width="9.75229357798165" style="21" customWidth="1"/>
    <col min="2055" max="2055" width="9.62385321100917" style="21" customWidth="1"/>
    <col min="2056" max="2056" width="13.3761467889908" style="21" customWidth="1"/>
    <col min="2057" max="2057" width="12.2477064220183" style="21" customWidth="1"/>
    <col min="2058" max="2058" width="11.5045871559633" style="21" customWidth="1"/>
    <col min="2059" max="2059" width="10.5045871559633" style="21" customWidth="1"/>
    <col min="2060" max="2060" width="11.2477064220183" style="21" customWidth="1"/>
    <col min="2061" max="2061" width="12.5045871559633" style="21" customWidth="1"/>
    <col min="2062" max="2062" width="15.3761467889908" style="21" customWidth="1"/>
    <col min="2063" max="2063" width="10.5045871559633" style="21" customWidth="1"/>
    <col min="2064" max="2304" width="9" style="21"/>
    <col min="2305" max="2305" width="8.24770642201835" style="21" customWidth="1"/>
    <col min="2306" max="2306" width="9.37614678899082" style="21" customWidth="1"/>
    <col min="2307" max="2307" width="9" style="21" customWidth="1"/>
    <col min="2308" max="2308" width="9.5045871559633" style="21" customWidth="1"/>
    <col min="2309" max="2309" width="8.37614678899082" style="21" customWidth="1"/>
    <col min="2310" max="2310" width="9.75229357798165" style="21" customWidth="1"/>
    <col min="2311" max="2311" width="9.62385321100917" style="21" customWidth="1"/>
    <col min="2312" max="2312" width="13.3761467889908" style="21" customWidth="1"/>
    <col min="2313" max="2313" width="12.2477064220183" style="21" customWidth="1"/>
    <col min="2314" max="2314" width="11.5045871559633" style="21" customWidth="1"/>
    <col min="2315" max="2315" width="10.5045871559633" style="21" customWidth="1"/>
    <col min="2316" max="2316" width="11.2477064220183" style="21" customWidth="1"/>
    <col min="2317" max="2317" width="12.5045871559633" style="21" customWidth="1"/>
    <col min="2318" max="2318" width="15.3761467889908" style="21" customWidth="1"/>
    <col min="2319" max="2319" width="10.5045871559633" style="21" customWidth="1"/>
    <col min="2320" max="2560" width="9" style="21"/>
    <col min="2561" max="2561" width="8.24770642201835" style="21" customWidth="1"/>
    <col min="2562" max="2562" width="9.37614678899082" style="21" customWidth="1"/>
    <col min="2563" max="2563" width="9" style="21" customWidth="1"/>
    <col min="2564" max="2564" width="9.5045871559633" style="21" customWidth="1"/>
    <col min="2565" max="2565" width="8.37614678899082" style="21" customWidth="1"/>
    <col min="2566" max="2566" width="9.75229357798165" style="21" customWidth="1"/>
    <col min="2567" max="2567" width="9.62385321100917" style="21" customWidth="1"/>
    <col min="2568" max="2568" width="13.3761467889908" style="21" customWidth="1"/>
    <col min="2569" max="2569" width="12.2477064220183" style="21" customWidth="1"/>
    <col min="2570" max="2570" width="11.5045871559633" style="21" customWidth="1"/>
    <col min="2571" max="2571" width="10.5045871559633" style="21" customWidth="1"/>
    <col min="2572" max="2572" width="11.2477064220183" style="21" customWidth="1"/>
    <col min="2573" max="2573" width="12.5045871559633" style="21" customWidth="1"/>
    <col min="2574" max="2574" width="15.3761467889908" style="21" customWidth="1"/>
    <col min="2575" max="2575" width="10.5045871559633" style="21" customWidth="1"/>
    <col min="2576" max="2816" width="9" style="21"/>
    <col min="2817" max="2817" width="8.24770642201835" style="21" customWidth="1"/>
    <col min="2818" max="2818" width="9.37614678899082" style="21" customWidth="1"/>
    <col min="2819" max="2819" width="9" style="21" customWidth="1"/>
    <col min="2820" max="2820" width="9.5045871559633" style="21" customWidth="1"/>
    <col min="2821" max="2821" width="8.37614678899082" style="21" customWidth="1"/>
    <col min="2822" max="2822" width="9.75229357798165" style="21" customWidth="1"/>
    <col min="2823" max="2823" width="9.62385321100917" style="21" customWidth="1"/>
    <col min="2824" max="2824" width="13.3761467889908" style="21" customWidth="1"/>
    <col min="2825" max="2825" width="12.2477064220183" style="21" customWidth="1"/>
    <col min="2826" max="2826" width="11.5045871559633" style="21" customWidth="1"/>
    <col min="2827" max="2827" width="10.5045871559633" style="21" customWidth="1"/>
    <col min="2828" max="2828" width="11.2477064220183" style="21" customWidth="1"/>
    <col min="2829" max="2829" width="12.5045871559633" style="21" customWidth="1"/>
    <col min="2830" max="2830" width="15.3761467889908" style="21" customWidth="1"/>
    <col min="2831" max="2831" width="10.5045871559633" style="21" customWidth="1"/>
    <col min="2832" max="3072" width="9" style="21"/>
    <col min="3073" max="3073" width="8.24770642201835" style="21" customWidth="1"/>
    <col min="3074" max="3074" width="9.37614678899082" style="21" customWidth="1"/>
    <col min="3075" max="3075" width="9" style="21" customWidth="1"/>
    <col min="3076" max="3076" width="9.5045871559633" style="21" customWidth="1"/>
    <col min="3077" max="3077" width="8.37614678899082" style="21" customWidth="1"/>
    <col min="3078" max="3078" width="9.75229357798165" style="21" customWidth="1"/>
    <col min="3079" max="3079" width="9.62385321100917" style="21" customWidth="1"/>
    <col min="3080" max="3080" width="13.3761467889908" style="21" customWidth="1"/>
    <col min="3081" max="3081" width="12.2477064220183" style="21" customWidth="1"/>
    <col min="3082" max="3082" width="11.5045871559633" style="21" customWidth="1"/>
    <col min="3083" max="3083" width="10.5045871559633" style="21" customWidth="1"/>
    <col min="3084" max="3084" width="11.2477064220183" style="21" customWidth="1"/>
    <col min="3085" max="3085" width="12.5045871559633" style="21" customWidth="1"/>
    <col min="3086" max="3086" width="15.3761467889908" style="21" customWidth="1"/>
    <col min="3087" max="3087" width="10.5045871559633" style="21" customWidth="1"/>
    <col min="3088" max="3328" width="9" style="21"/>
    <col min="3329" max="3329" width="8.24770642201835" style="21" customWidth="1"/>
    <col min="3330" max="3330" width="9.37614678899082" style="21" customWidth="1"/>
    <col min="3331" max="3331" width="9" style="21" customWidth="1"/>
    <col min="3332" max="3332" width="9.5045871559633" style="21" customWidth="1"/>
    <col min="3333" max="3333" width="8.37614678899082" style="21" customWidth="1"/>
    <col min="3334" max="3334" width="9.75229357798165" style="21" customWidth="1"/>
    <col min="3335" max="3335" width="9.62385321100917" style="21" customWidth="1"/>
    <col min="3336" max="3336" width="13.3761467889908" style="21" customWidth="1"/>
    <col min="3337" max="3337" width="12.2477064220183" style="21" customWidth="1"/>
    <col min="3338" max="3338" width="11.5045871559633" style="21" customWidth="1"/>
    <col min="3339" max="3339" width="10.5045871559633" style="21" customWidth="1"/>
    <col min="3340" max="3340" width="11.2477064220183" style="21" customWidth="1"/>
    <col min="3341" max="3341" width="12.5045871559633" style="21" customWidth="1"/>
    <col min="3342" max="3342" width="15.3761467889908" style="21" customWidth="1"/>
    <col min="3343" max="3343" width="10.5045871559633" style="21" customWidth="1"/>
    <col min="3344" max="3584" width="9" style="21"/>
    <col min="3585" max="3585" width="8.24770642201835" style="21" customWidth="1"/>
    <col min="3586" max="3586" width="9.37614678899082" style="21" customWidth="1"/>
    <col min="3587" max="3587" width="9" style="21" customWidth="1"/>
    <col min="3588" max="3588" width="9.5045871559633" style="21" customWidth="1"/>
    <col min="3589" max="3589" width="8.37614678899082" style="21" customWidth="1"/>
    <col min="3590" max="3590" width="9.75229357798165" style="21" customWidth="1"/>
    <col min="3591" max="3591" width="9.62385321100917" style="21" customWidth="1"/>
    <col min="3592" max="3592" width="13.3761467889908" style="21" customWidth="1"/>
    <col min="3593" max="3593" width="12.2477064220183" style="21" customWidth="1"/>
    <col min="3594" max="3594" width="11.5045871559633" style="21" customWidth="1"/>
    <col min="3595" max="3595" width="10.5045871559633" style="21" customWidth="1"/>
    <col min="3596" max="3596" width="11.2477064220183" style="21" customWidth="1"/>
    <col min="3597" max="3597" width="12.5045871559633" style="21" customWidth="1"/>
    <col min="3598" max="3598" width="15.3761467889908" style="21" customWidth="1"/>
    <col min="3599" max="3599" width="10.5045871559633" style="21" customWidth="1"/>
    <col min="3600" max="3840" width="9" style="21"/>
    <col min="3841" max="3841" width="8.24770642201835" style="21" customWidth="1"/>
    <col min="3842" max="3842" width="9.37614678899082" style="21" customWidth="1"/>
    <col min="3843" max="3843" width="9" style="21" customWidth="1"/>
    <col min="3844" max="3844" width="9.5045871559633" style="21" customWidth="1"/>
    <col min="3845" max="3845" width="8.37614678899082" style="21" customWidth="1"/>
    <col min="3846" max="3846" width="9.75229357798165" style="21" customWidth="1"/>
    <col min="3847" max="3847" width="9.62385321100917" style="21" customWidth="1"/>
    <col min="3848" max="3848" width="13.3761467889908" style="21" customWidth="1"/>
    <col min="3849" max="3849" width="12.2477064220183" style="21" customWidth="1"/>
    <col min="3850" max="3850" width="11.5045871559633" style="21" customWidth="1"/>
    <col min="3851" max="3851" width="10.5045871559633" style="21" customWidth="1"/>
    <col min="3852" max="3852" width="11.2477064220183" style="21" customWidth="1"/>
    <col min="3853" max="3853" width="12.5045871559633" style="21" customWidth="1"/>
    <col min="3854" max="3854" width="15.3761467889908" style="21" customWidth="1"/>
    <col min="3855" max="3855" width="10.5045871559633" style="21" customWidth="1"/>
    <col min="3856" max="4096" width="9" style="21"/>
    <col min="4097" max="4097" width="8.24770642201835" style="21" customWidth="1"/>
    <col min="4098" max="4098" width="9.37614678899082" style="21" customWidth="1"/>
    <col min="4099" max="4099" width="9" style="21" customWidth="1"/>
    <col min="4100" max="4100" width="9.5045871559633" style="21" customWidth="1"/>
    <col min="4101" max="4101" width="8.37614678899082" style="21" customWidth="1"/>
    <col min="4102" max="4102" width="9.75229357798165" style="21" customWidth="1"/>
    <col min="4103" max="4103" width="9.62385321100917" style="21" customWidth="1"/>
    <col min="4104" max="4104" width="13.3761467889908" style="21" customWidth="1"/>
    <col min="4105" max="4105" width="12.2477064220183" style="21" customWidth="1"/>
    <col min="4106" max="4106" width="11.5045871559633" style="21" customWidth="1"/>
    <col min="4107" max="4107" width="10.5045871559633" style="21" customWidth="1"/>
    <col min="4108" max="4108" width="11.2477064220183" style="21" customWidth="1"/>
    <col min="4109" max="4109" width="12.5045871559633" style="21" customWidth="1"/>
    <col min="4110" max="4110" width="15.3761467889908" style="21" customWidth="1"/>
    <col min="4111" max="4111" width="10.5045871559633" style="21" customWidth="1"/>
    <col min="4112" max="4352" width="9" style="21"/>
    <col min="4353" max="4353" width="8.24770642201835" style="21" customWidth="1"/>
    <col min="4354" max="4354" width="9.37614678899082" style="21" customWidth="1"/>
    <col min="4355" max="4355" width="9" style="21" customWidth="1"/>
    <col min="4356" max="4356" width="9.5045871559633" style="21" customWidth="1"/>
    <col min="4357" max="4357" width="8.37614678899082" style="21" customWidth="1"/>
    <col min="4358" max="4358" width="9.75229357798165" style="21" customWidth="1"/>
    <col min="4359" max="4359" width="9.62385321100917" style="21" customWidth="1"/>
    <col min="4360" max="4360" width="13.3761467889908" style="21" customWidth="1"/>
    <col min="4361" max="4361" width="12.2477064220183" style="21" customWidth="1"/>
    <col min="4362" max="4362" width="11.5045871559633" style="21" customWidth="1"/>
    <col min="4363" max="4363" width="10.5045871559633" style="21" customWidth="1"/>
    <col min="4364" max="4364" width="11.2477064220183" style="21" customWidth="1"/>
    <col min="4365" max="4365" width="12.5045871559633" style="21" customWidth="1"/>
    <col min="4366" max="4366" width="15.3761467889908" style="21" customWidth="1"/>
    <col min="4367" max="4367" width="10.5045871559633" style="21" customWidth="1"/>
    <col min="4368" max="4608" width="9" style="21"/>
    <col min="4609" max="4609" width="8.24770642201835" style="21" customWidth="1"/>
    <col min="4610" max="4610" width="9.37614678899082" style="21" customWidth="1"/>
    <col min="4611" max="4611" width="9" style="21" customWidth="1"/>
    <col min="4612" max="4612" width="9.5045871559633" style="21" customWidth="1"/>
    <col min="4613" max="4613" width="8.37614678899082" style="21" customWidth="1"/>
    <col min="4614" max="4614" width="9.75229357798165" style="21" customWidth="1"/>
    <col min="4615" max="4615" width="9.62385321100917" style="21" customWidth="1"/>
    <col min="4616" max="4616" width="13.3761467889908" style="21" customWidth="1"/>
    <col min="4617" max="4617" width="12.2477064220183" style="21" customWidth="1"/>
    <col min="4618" max="4618" width="11.5045871559633" style="21" customWidth="1"/>
    <col min="4619" max="4619" width="10.5045871559633" style="21" customWidth="1"/>
    <col min="4620" max="4620" width="11.2477064220183" style="21" customWidth="1"/>
    <col min="4621" max="4621" width="12.5045871559633" style="21" customWidth="1"/>
    <col min="4622" max="4622" width="15.3761467889908" style="21" customWidth="1"/>
    <col min="4623" max="4623" width="10.5045871559633" style="21" customWidth="1"/>
    <col min="4624" max="4864" width="9" style="21"/>
    <col min="4865" max="4865" width="8.24770642201835" style="21" customWidth="1"/>
    <col min="4866" max="4866" width="9.37614678899082" style="21" customWidth="1"/>
    <col min="4867" max="4867" width="9" style="21" customWidth="1"/>
    <col min="4868" max="4868" width="9.5045871559633" style="21" customWidth="1"/>
    <col min="4869" max="4869" width="8.37614678899082" style="21" customWidth="1"/>
    <col min="4870" max="4870" width="9.75229357798165" style="21" customWidth="1"/>
    <col min="4871" max="4871" width="9.62385321100917" style="21" customWidth="1"/>
    <col min="4872" max="4872" width="13.3761467889908" style="21" customWidth="1"/>
    <col min="4873" max="4873" width="12.2477064220183" style="21" customWidth="1"/>
    <col min="4874" max="4874" width="11.5045871559633" style="21" customWidth="1"/>
    <col min="4875" max="4875" width="10.5045871559633" style="21" customWidth="1"/>
    <col min="4876" max="4876" width="11.2477064220183" style="21" customWidth="1"/>
    <col min="4877" max="4877" width="12.5045871559633" style="21" customWidth="1"/>
    <col min="4878" max="4878" width="15.3761467889908" style="21" customWidth="1"/>
    <col min="4879" max="4879" width="10.5045871559633" style="21" customWidth="1"/>
    <col min="4880" max="5120" width="9" style="21"/>
    <col min="5121" max="5121" width="8.24770642201835" style="21" customWidth="1"/>
    <col min="5122" max="5122" width="9.37614678899082" style="21" customWidth="1"/>
    <col min="5123" max="5123" width="9" style="21" customWidth="1"/>
    <col min="5124" max="5124" width="9.5045871559633" style="21" customWidth="1"/>
    <col min="5125" max="5125" width="8.37614678899082" style="21" customWidth="1"/>
    <col min="5126" max="5126" width="9.75229357798165" style="21" customWidth="1"/>
    <col min="5127" max="5127" width="9.62385321100917" style="21" customWidth="1"/>
    <col min="5128" max="5128" width="13.3761467889908" style="21" customWidth="1"/>
    <col min="5129" max="5129" width="12.2477064220183" style="21" customWidth="1"/>
    <col min="5130" max="5130" width="11.5045871559633" style="21" customWidth="1"/>
    <col min="5131" max="5131" width="10.5045871559633" style="21" customWidth="1"/>
    <col min="5132" max="5132" width="11.2477064220183" style="21" customWidth="1"/>
    <col min="5133" max="5133" width="12.5045871559633" style="21" customWidth="1"/>
    <col min="5134" max="5134" width="15.3761467889908" style="21" customWidth="1"/>
    <col min="5135" max="5135" width="10.5045871559633" style="21" customWidth="1"/>
    <col min="5136" max="5376" width="9" style="21"/>
    <col min="5377" max="5377" width="8.24770642201835" style="21" customWidth="1"/>
    <col min="5378" max="5378" width="9.37614678899082" style="21" customWidth="1"/>
    <col min="5379" max="5379" width="9" style="21" customWidth="1"/>
    <col min="5380" max="5380" width="9.5045871559633" style="21" customWidth="1"/>
    <col min="5381" max="5381" width="8.37614678899082" style="21" customWidth="1"/>
    <col min="5382" max="5382" width="9.75229357798165" style="21" customWidth="1"/>
    <col min="5383" max="5383" width="9.62385321100917" style="21" customWidth="1"/>
    <col min="5384" max="5384" width="13.3761467889908" style="21" customWidth="1"/>
    <col min="5385" max="5385" width="12.2477064220183" style="21" customWidth="1"/>
    <col min="5386" max="5386" width="11.5045871559633" style="21" customWidth="1"/>
    <col min="5387" max="5387" width="10.5045871559633" style="21" customWidth="1"/>
    <col min="5388" max="5388" width="11.2477064220183" style="21" customWidth="1"/>
    <col min="5389" max="5389" width="12.5045871559633" style="21" customWidth="1"/>
    <col min="5390" max="5390" width="15.3761467889908" style="21" customWidth="1"/>
    <col min="5391" max="5391" width="10.5045871559633" style="21" customWidth="1"/>
    <col min="5392" max="5632" width="9" style="21"/>
    <col min="5633" max="5633" width="8.24770642201835" style="21" customWidth="1"/>
    <col min="5634" max="5634" width="9.37614678899082" style="21" customWidth="1"/>
    <col min="5635" max="5635" width="9" style="21" customWidth="1"/>
    <col min="5636" max="5636" width="9.5045871559633" style="21" customWidth="1"/>
    <col min="5637" max="5637" width="8.37614678899082" style="21" customWidth="1"/>
    <col min="5638" max="5638" width="9.75229357798165" style="21" customWidth="1"/>
    <col min="5639" max="5639" width="9.62385321100917" style="21" customWidth="1"/>
    <col min="5640" max="5640" width="13.3761467889908" style="21" customWidth="1"/>
    <col min="5641" max="5641" width="12.2477064220183" style="21" customWidth="1"/>
    <col min="5642" max="5642" width="11.5045871559633" style="21" customWidth="1"/>
    <col min="5643" max="5643" width="10.5045871559633" style="21" customWidth="1"/>
    <col min="5644" max="5644" width="11.2477064220183" style="21" customWidth="1"/>
    <col min="5645" max="5645" width="12.5045871559633" style="21" customWidth="1"/>
    <col min="5646" max="5646" width="15.3761467889908" style="21" customWidth="1"/>
    <col min="5647" max="5647" width="10.5045871559633" style="21" customWidth="1"/>
    <col min="5648" max="5888" width="9" style="21"/>
    <col min="5889" max="5889" width="8.24770642201835" style="21" customWidth="1"/>
    <col min="5890" max="5890" width="9.37614678899082" style="21" customWidth="1"/>
    <col min="5891" max="5891" width="9" style="21" customWidth="1"/>
    <col min="5892" max="5892" width="9.5045871559633" style="21" customWidth="1"/>
    <col min="5893" max="5893" width="8.37614678899082" style="21" customWidth="1"/>
    <col min="5894" max="5894" width="9.75229357798165" style="21" customWidth="1"/>
    <col min="5895" max="5895" width="9.62385321100917" style="21" customWidth="1"/>
    <col min="5896" max="5896" width="13.3761467889908" style="21" customWidth="1"/>
    <col min="5897" max="5897" width="12.2477064220183" style="21" customWidth="1"/>
    <col min="5898" max="5898" width="11.5045871559633" style="21" customWidth="1"/>
    <col min="5899" max="5899" width="10.5045871559633" style="21" customWidth="1"/>
    <col min="5900" max="5900" width="11.2477064220183" style="21" customWidth="1"/>
    <col min="5901" max="5901" width="12.5045871559633" style="21" customWidth="1"/>
    <col min="5902" max="5902" width="15.3761467889908" style="21" customWidth="1"/>
    <col min="5903" max="5903" width="10.5045871559633" style="21" customWidth="1"/>
    <col min="5904" max="6144" width="9" style="21"/>
    <col min="6145" max="6145" width="8.24770642201835" style="21" customWidth="1"/>
    <col min="6146" max="6146" width="9.37614678899082" style="21" customWidth="1"/>
    <col min="6147" max="6147" width="9" style="21" customWidth="1"/>
    <col min="6148" max="6148" width="9.5045871559633" style="21" customWidth="1"/>
    <col min="6149" max="6149" width="8.37614678899082" style="21" customWidth="1"/>
    <col min="6150" max="6150" width="9.75229357798165" style="21" customWidth="1"/>
    <col min="6151" max="6151" width="9.62385321100917" style="21" customWidth="1"/>
    <col min="6152" max="6152" width="13.3761467889908" style="21" customWidth="1"/>
    <col min="6153" max="6153" width="12.2477064220183" style="21" customWidth="1"/>
    <col min="6154" max="6154" width="11.5045871559633" style="21" customWidth="1"/>
    <col min="6155" max="6155" width="10.5045871559633" style="21" customWidth="1"/>
    <col min="6156" max="6156" width="11.2477064220183" style="21" customWidth="1"/>
    <col min="6157" max="6157" width="12.5045871559633" style="21" customWidth="1"/>
    <col min="6158" max="6158" width="15.3761467889908" style="21" customWidth="1"/>
    <col min="6159" max="6159" width="10.5045871559633" style="21" customWidth="1"/>
    <col min="6160" max="6400" width="9" style="21"/>
    <col min="6401" max="6401" width="8.24770642201835" style="21" customWidth="1"/>
    <col min="6402" max="6402" width="9.37614678899082" style="21" customWidth="1"/>
    <col min="6403" max="6403" width="9" style="21" customWidth="1"/>
    <col min="6404" max="6404" width="9.5045871559633" style="21" customWidth="1"/>
    <col min="6405" max="6405" width="8.37614678899082" style="21" customWidth="1"/>
    <col min="6406" max="6406" width="9.75229357798165" style="21" customWidth="1"/>
    <col min="6407" max="6407" width="9.62385321100917" style="21" customWidth="1"/>
    <col min="6408" max="6408" width="13.3761467889908" style="21" customWidth="1"/>
    <col min="6409" max="6409" width="12.2477064220183" style="21" customWidth="1"/>
    <col min="6410" max="6410" width="11.5045871559633" style="21" customWidth="1"/>
    <col min="6411" max="6411" width="10.5045871559633" style="21" customWidth="1"/>
    <col min="6412" max="6412" width="11.2477064220183" style="21" customWidth="1"/>
    <col min="6413" max="6413" width="12.5045871559633" style="21" customWidth="1"/>
    <col min="6414" max="6414" width="15.3761467889908" style="21" customWidth="1"/>
    <col min="6415" max="6415" width="10.5045871559633" style="21" customWidth="1"/>
    <col min="6416" max="6656" width="9" style="21"/>
    <col min="6657" max="6657" width="8.24770642201835" style="21" customWidth="1"/>
    <col min="6658" max="6658" width="9.37614678899082" style="21" customWidth="1"/>
    <col min="6659" max="6659" width="9" style="21" customWidth="1"/>
    <col min="6660" max="6660" width="9.5045871559633" style="21" customWidth="1"/>
    <col min="6661" max="6661" width="8.37614678899082" style="21" customWidth="1"/>
    <col min="6662" max="6662" width="9.75229357798165" style="21" customWidth="1"/>
    <col min="6663" max="6663" width="9.62385321100917" style="21" customWidth="1"/>
    <col min="6664" max="6664" width="13.3761467889908" style="21" customWidth="1"/>
    <col min="6665" max="6665" width="12.2477064220183" style="21" customWidth="1"/>
    <col min="6666" max="6666" width="11.5045871559633" style="21" customWidth="1"/>
    <col min="6667" max="6667" width="10.5045871559633" style="21" customWidth="1"/>
    <col min="6668" max="6668" width="11.2477064220183" style="21" customWidth="1"/>
    <col min="6669" max="6669" width="12.5045871559633" style="21" customWidth="1"/>
    <col min="6670" max="6670" width="15.3761467889908" style="21" customWidth="1"/>
    <col min="6671" max="6671" width="10.5045871559633" style="21" customWidth="1"/>
    <col min="6672" max="6912" width="9" style="21"/>
    <col min="6913" max="6913" width="8.24770642201835" style="21" customWidth="1"/>
    <col min="6914" max="6914" width="9.37614678899082" style="21" customWidth="1"/>
    <col min="6915" max="6915" width="9" style="21" customWidth="1"/>
    <col min="6916" max="6916" width="9.5045871559633" style="21" customWidth="1"/>
    <col min="6917" max="6917" width="8.37614678899082" style="21" customWidth="1"/>
    <col min="6918" max="6918" width="9.75229357798165" style="21" customWidth="1"/>
    <col min="6919" max="6919" width="9.62385321100917" style="21" customWidth="1"/>
    <col min="6920" max="6920" width="13.3761467889908" style="21" customWidth="1"/>
    <col min="6921" max="6921" width="12.2477064220183" style="21" customWidth="1"/>
    <col min="6922" max="6922" width="11.5045871559633" style="21" customWidth="1"/>
    <col min="6923" max="6923" width="10.5045871559633" style="21" customWidth="1"/>
    <col min="6924" max="6924" width="11.2477064220183" style="21" customWidth="1"/>
    <col min="6925" max="6925" width="12.5045871559633" style="21" customWidth="1"/>
    <col min="6926" max="6926" width="15.3761467889908" style="21" customWidth="1"/>
    <col min="6927" max="6927" width="10.5045871559633" style="21" customWidth="1"/>
    <col min="6928" max="7168" width="9" style="21"/>
    <col min="7169" max="7169" width="8.24770642201835" style="21" customWidth="1"/>
    <col min="7170" max="7170" width="9.37614678899082" style="21" customWidth="1"/>
    <col min="7171" max="7171" width="9" style="21" customWidth="1"/>
    <col min="7172" max="7172" width="9.5045871559633" style="21" customWidth="1"/>
    <col min="7173" max="7173" width="8.37614678899082" style="21" customWidth="1"/>
    <col min="7174" max="7174" width="9.75229357798165" style="21" customWidth="1"/>
    <col min="7175" max="7175" width="9.62385321100917" style="21" customWidth="1"/>
    <col min="7176" max="7176" width="13.3761467889908" style="21" customWidth="1"/>
    <col min="7177" max="7177" width="12.2477064220183" style="21" customWidth="1"/>
    <col min="7178" max="7178" width="11.5045871559633" style="21" customWidth="1"/>
    <col min="7179" max="7179" width="10.5045871559633" style="21" customWidth="1"/>
    <col min="7180" max="7180" width="11.2477064220183" style="21" customWidth="1"/>
    <col min="7181" max="7181" width="12.5045871559633" style="21" customWidth="1"/>
    <col min="7182" max="7182" width="15.3761467889908" style="21" customWidth="1"/>
    <col min="7183" max="7183" width="10.5045871559633" style="21" customWidth="1"/>
    <col min="7184" max="7424" width="9" style="21"/>
    <col min="7425" max="7425" width="8.24770642201835" style="21" customWidth="1"/>
    <col min="7426" max="7426" width="9.37614678899082" style="21" customWidth="1"/>
    <col min="7427" max="7427" width="9" style="21" customWidth="1"/>
    <col min="7428" max="7428" width="9.5045871559633" style="21" customWidth="1"/>
    <col min="7429" max="7429" width="8.37614678899082" style="21" customWidth="1"/>
    <col min="7430" max="7430" width="9.75229357798165" style="21" customWidth="1"/>
    <col min="7431" max="7431" width="9.62385321100917" style="21" customWidth="1"/>
    <col min="7432" max="7432" width="13.3761467889908" style="21" customWidth="1"/>
    <col min="7433" max="7433" width="12.2477064220183" style="21" customWidth="1"/>
    <col min="7434" max="7434" width="11.5045871559633" style="21" customWidth="1"/>
    <col min="7435" max="7435" width="10.5045871559633" style="21" customWidth="1"/>
    <col min="7436" max="7436" width="11.2477064220183" style="21" customWidth="1"/>
    <col min="7437" max="7437" width="12.5045871559633" style="21" customWidth="1"/>
    <col min="7438" max="7438" width="15.3761467889908" style="21" customWidth="1"/>
    <col min="7439" max="7439" width="10.5045871559633" style="21" customWidth="1"/>
    <col min="7440" max="7680" width="9" style="21"/>
    <col min="7681" max="7681" width="8.24770642201835" style="21" customWidth="1"/>
    <col min="7682" max="7682" width="9.37614678899082" style="21" customWidth="1"/>
    <col min="7683" max="7683" width="9" style="21" customWidth="1"/>
    <col min="7684" max="7684" width="9.5045871559633" style="21" customWidth="1"/>
    <col min="7685" max="7685" width="8.37614678899082" style="21" customWidth="1"/>
    <col min="7686" max="7686" width="9.75229357798165" style="21" customWidth="1"/>
    <col min="7687" max="7687" width="9.62385321100917" style="21" customWidth="1"/>
    <col min="7688" max="7688" width="13.3761467889908" style="21" customWidth="1"/>
    <col min="7689" max="7689" width="12.2477064220183" style="21" customWidth="1"/>
    <col min="7690" max="7690" width="11.5045871559633" style="21" customWidth="1"/>
    <col min="7691" max="7691" width="10.5045871559633" style="21" customWidth="1"/>
    <col min="7692" max="7692" width="11.2477064220183" style="21" customWidth="1"/>
    <col min="7693" max="7693" width="12.5045871559633" style="21" customWidth="1"/>
    <col min="7694" max="7694" width="15.3761467889908" style="21" customWidth="1"/>
    <col min="7695" max="7695" width="10.5045871559633" style="21" customWidth="1"/>
    <col min="7696" max="7936" width="9" style="21"/>
    <col min="7937" max="7937" width="8.24770642201835" style="21" customWidth="1"/>
    <col min="7938" max="7938" width="9.37614678899082" style="21" customWidth="1"/>
    <col min="7939" max="7939" width="9" style="21" customWidth="1"/>
    <col min="7940" max="7940" width="9.5045871559633" style="21" customWidth="1"/>
    <col min="7941" max="7941" width="8.37614678899082" style="21" customWidth="1"/>
    <col min="7942" max="7942" width="9.75229357798165" style="21" customWidth="1"/>
    <col min="7943" max="7943" width="9.62385321100917" style="21" customWidth="1"/>
    <col min="7944" max="7944" width="13.3761467889908" style="21" customWidth="1"/>
    <col min="7945" max="7945" width="12.2477064220183" style="21" customWidth="1"/>
    <col min="7946" max="7946" width="11.5045871559633" style="21" customWidth="1"/>
    <col min="7947" max="7947" width="10.5045871559633" style="21" customWidth="1"/>
    <col min="7948" max="7948" width="11.2477064220183" style="21" customWidth="1"/>
    <col min="7949" max="7949" width="12.5045871559633" style="21" customWidth="1"/>
    <col min="7950" max="7950" width="15.3761467889908" style="21" customWidth="1"/>
    <col min="7951" max="7951" width="10.5045871559633" style="21" customWidth="1"/>
    <col min="7952" max="8192" width="9" style="21"/>
    <col min="8193" max="8193" width="8.24770642201835" style="21" customWidth="1"/>
    <col min="8194" max="8194" width="9.37614678899082" style="21" customWidth="1"/>
    <col min="8195" max="8195" width="9" style="21" customWidth="1"/>
    <col min="8196" max="8196" width="9.5045871559633" style="21" customWidth="1"/>
    <col min="8197" max="8197" width="8.37614678899082" style="21" customWidth="1"/>
    <col min="8198" max="8198" width="9.75229357798165" style="21" customWidth="1"/>
    <col min="8199" max="8199" width="9.62385321100917" style="21" customWidth="1"/>
    <col min="8200" max="8200" width="13.3761467889908" style="21" customWidth="1"/>
    <col min="8201" max="8201" width="12.2477064220183" style="21" customWidth="1"/>
    <col min="8202" max="8202" width="11.5045871559633" style="21" customWidth="1"/>
    <col min="8203" max="8203" width="10.5045871559633" style="21" customWidth="1"/>
    <col min="8204" max="8204" width="11.2477064220183" style="21" customWidth="1"/>
    <col min="8205" max="8205" width="12.5045871559633" style="21" customWidth="1"/>
    <col min="8206" max="8206" width="15.3761467889908" style="21" customWidth="1"/>
    <col min="8207" max="8207" width="10.5045871559633" style="21" customWidth="1"/>
    <col min="8208" max="8448" width="9" style="21"/>
    <col min="8449" max="8449" width="8.24770642201835" style="21" customWidth="1"/>
    <col min="8450" max="8450" width="9.37614678899082" style="21" customWidth="1"/>
    <col min="8451" max="8451" width="9" style="21" customWidth="1"/>
    <col min="8452" max="8452" width="9.5045871559633" style="21" customWidth="1"/>
    <col min="8453" max="8453" width="8.37614678899082" style="21" customWidth="1"/>
    <col min="8454" max="8454" width="9.75229357798165" style="21" customWidth="1"/>
    <col min="8455" max="8455" width="9.62385321100917" style="21" customWidth="1"/>
    <col min="8456" max="8456" width="13.3761467889908" style="21" customWidth="1"/>
    <col min="8457" max="8457" width="12.2477064220183" style="21" customWidth="1"/>
    <col min="8458" max="8458" width="11.5045871559633" style="21" customWidth="1"/>
    <col min="8459" max="8459" width="10.5045871559633" style="21" customWidth="1"/>
    <col min="8460" max="8460" width="11.2477064220183" style="21" customWidth="1"/>
    <col min="8461" max="8461" width="12.5045871559633" style="21" customWidth="1"/>
    <col min="8462" max="8462" width="15.3761467889908" style="21" customWidth="1"/>
    <col min="8463" max="8463" width="10.5045871559633" style="21" customWidth="1"/>
    <col min="8464" max="8704" width="9" style="21"/>
    <col min="8705" max="8705" width="8.24770642201835" style="21" customWidth="1"/>
    <col min="8706" max="8706" width="9.37614678899082" style="21" customWidth="1"/>
    <col min="8707" max="8707" width="9" style="21" customWidth="1"/>
    <col min="8708" max="8708" width="9.5045871559633" style="21" customWidth="1"/>
    <col min="8709" max="8709" width="8.37614678899082" style="21" customWidth="1"/>
    <col min="8710" max="8710" width="9.75229357798165" style="21" customWidth="1"/>
    <col min="8711" max="8711" width="9.62385321100917" style="21" customWidth="1"/>
    <col min="8712" max="8712" width="13.3761467889908" style="21" customWidth="1"/>
    <col min="8713" max="8713" width="12.2477064220183" style="21" customWidth="1"/>
    <col min="8714" max="8714" width="11.5045871559633" style="21" customWidth="1"/>
    <col min="8715" max="8715" width="10.5045871559633" style="21" customWidth="1"/>
    <col min="8716" max="8716" width="11.2477064220183" style="21" customWidth="1"/>
    <col min="8717" max="8717" width="12.5045871559633" style="21" customWidth="1"/>
    <col min="8718" max="8718" width="15.3761467889908" style="21" customWidth="1"/>
    <col min="8719" max="8719" width="10.5045871559633" style="21" customWidth="1"/>
    <col min="8720" max="8960" width="9" style="21"/>
    <col min="8961" max="8961" width="8.24770642201835" style="21" customWidth="1"/>
    <col min="8962" max="8962" width="9.37614678899082" style="21" customWidth="1"/>
    <col min="8963" max="8963" width="9" style="21" customWidth="1"/>
    <col min="8964" max="8964" width="9.5045871559633" style="21" customWidth="1"/>
    <col min="8965" max="8965" width="8.37614678899082" style="21" customWidth="1"/>
    <col min="8966" max="8966" width="9.75229357798165" style="21" customWidth="1"/>
    <col min="8967" max="8967" width="9.62385321100917" style="21" customWidth="1"/>
    <col min="8968" max="8968" width="13.3761467889908" style="21" customWidth="1"/>
    <col min="8969" max="8969" width="12.2477064220183" style="21" customWidth="1"/>
    <col min="8970" max="8970" width="11.5045871559633" style="21" customWidth="1"/>
    <col min="8971" max="8971" width="10.5045871559633" style="21" customWidth="1"/>
    <col min="8972" max="8972" width="11.2477064220183" style="21" customWidth="1"/>
    <col min="8973" max="8973" width="12.5045871559633" style="21" customWidth="1"/>
    <col min="8974" max="8974" width="15.3761467889908" style="21" customWidth="1"/>
    <col min="8975" max="8975" width="10.5045871559633" style="21" customWidth="1"/>
    <col min="8976" max="9216" width="9" style="21"/>
    <col min="9217" max="9217" width="8.24770642201835" style="21" customWidth="1"/>
    <col min="9218" max="9218" width="9.37614678899082" style="21" customWidth="1"/>
    <col min="9219" max="9219" width="9" style="21" customWidth="1"/>
    <col min="9220" max="9220" width="9.5045871559633" style="21" customWidth="1"/>
    <col min="9221" max="9221" width="8.37614678899082" style="21" customWidth="1"/>
    <col min="9222" max="9222" width="9.75229357798165" style="21" customWidth="1"/>
    <col min="9223" max="9223" width="9.62385321100917" style="21" customWidth="1"/>
    <col min="9224" max="9224" width="13.3761467889908" style="21" customWidth="1"/>
    <col min="9225" max="9225" width="12.2477064220183" style="21" customWidth="1"/>
    <col min="9226" max="9226" width="11.5045871559633" style="21" customWidth="1"/>
    <col min="9227" max="9227" width="10.5045871559633" style="21" customWidth="1"/>
    <col min="9228" max="9228" width="11.2477064220183" style="21" customWidth="1"/>
    <col min="9229" max="9229" width="12.5045871559633" style="21" customWidth="1"/>
    <col min="9230" max="9230" width="15.3761467889908" style="21" customWidth="1"/>
    <col min="9231" max="9231" width="10.5045871559633" style="21" customWidth="1"/>
    <col min="9232" max="9472" width="9" style="21"/>
    <col min="9473" max="9473" width="8.24770642201835" style="21" customWidth="1"/>
    <col min="9474" max="9474" width="9.37614678899082" style="21" customWidth="1"/>
    <col min="9475" max="9475" width="9" style="21" customWidth="1"/>
    <col min="9476" max="9476" width="9.5045871559633" style="21" customWidth="1"/>
    <col min="9477" max="9477" width="8.37614678899082" style="21" customWidth="1"/>
    <col min="9478" max="9478" width="9.75229357798165" style="21" customWidth="1"/>
    <col min="9479" max="9479" width="9.62385321100917" style="21" customWidth="1"/>
    <col min="9480" max="9480" width="13.3761467889908" style="21" customWidth="1"/>
    <col min="9481" max="9481" width="12.2477064220183" style="21" customWidth="1"/>
    <col min="9482" max="9482" width="11.5045871559633" style="21" customWidth="1"/>
    <col min="9483" max="9483" width="10.5045871559633" style="21" customWidth="1"/>
    <col min="9484" max="9484" width="11.2477064220183" style="21" customWidth="1"/>
    <col min="9485" max="9485" width="12.5045871559633" style="21" customWidth="1"/>
    <col min="9486" max="9486" width="15.3761467889908" style="21" customWidth="1"/>
    <col min="9487" max="9487" width="10.5045871559633" style="21" customWidth="1"/>
    <col min="9488" max="9728" width="9" style="21"/>
    <col min="9729" max="9729" width="8.24770642201835" style="21" customWidth="1"/>
    <col min="9730" max="9730" width="9.37614678899082" style="21" customWidth="1"/>
    <col min="9731" max="9731" width="9" style="21" customWidth="1"/>
    <col min="9732" max="9732" width="9.5045871559633" style="21" customWidth="1"/>
    <col min="9733" max="9733" width="8.37614678899082" style="21" customWidth="1"/>
    <col min="9734" max="9734" width="9.75229357798165" style="21" customWidth="1"/>
    <col min="9735" max="9735" width="9.62385321100917" style="21" customWidth="1"/>
    <col min="9736" max="9736" width="13.3761467889908" style="21" customWidth="1"/>
    <col min="9737" max="9737" width="12.2477064220183" style="21" customWidth="1"/>
    <col min="9738" max="9738" width="11.5045871559633" style="21" customWidth="1"/>
    <col min="9739" max="9739" width="10.5045871559633" style="21" customWidth="1"/>
    <col min="9740" max="9740" width="11.2477064220183" style="21" customWidth="1"/>
    <col min="9741" max="9741" width="12.5045871559633" style="21" customWidth="1"/>
    <col min="9742" max="9742" width="15.3761467889908" style="21" customWidth="1"/>
    <col min="9743" max="9743" width="10.5045871559633" style="21" customWidth="1"/>
    <col min="9744" max="9984" width="9" style="21"/>
    <col min="9985" max="9985" width="8.24770642201835" style="21" customWidth="1"/>
    <col min="9986" max="9986" width="9.37614678899082" style="21" customWidth="1"/>
    <col min="9987" max="9987" width="9" style="21" customWidth="1"/>
    <col min="9988" max="9988" width="9.5045871559633" style="21" customWidth="1"/>
    <col min="9989" max="9989" width="8.37614678899082" style="21" customWidth="1"/>
    <col min="9990" max="9990" width="9.75229357798165" style="21" customWidth="1"/>
    <col min="9991" max="9991" width="9.62385321100917" style="21" customWidth="1"/>
    <col min="9992" max="9992" width="13.3761467889908" style="21" customWidth="1"/>
    <col min="9993" max="9993" width="12.2477064220183" style="21" customWidth="1"/>
    <col min="9994" max="9994" width="11.5045871559633" style="21" customWidth="1"/>
    <col min="9995" max="9995" width="10.5045871559633" style="21" customWidth="1"/>
    <col min="9996" max="9996" width="11.2477064220183" style="21" customWidth="1"/>
    <col min="9997" max="9997" width="12.5045871559633" style="21" customWidth="1"/>
    <col min="9998" max="9998" width="15.3761467889908" style="21" customWidth="1"/>
    <col min="9999" max="9999" width="10.5045871559633" style="21" customWidth="1"/>
    <col min="10000" max="10240" width="9" style="21"/>
    <col min="10241" max="10241" width="8.24770642201835" style="21" customWidth="1"/>
    <col min="10242" max="10242" width="9.37614678899082" style="21" customWidth="1"/>
    <col min="10243" max="10243" width="9" style="21" customWidth="1"/>
    <col min="10244" max="10244" width="9.5045871559633" style="21" customWidth="1"/>
    <col min="10245" max="10245" width="8.37614678899082" style="21" customWidth="1"/>
    <col min="10246" max="10246" width="9.75229357798165" style="21" customWidth="1"/>
    <col min="10247" max="10247" width="9.62385321100917" style="21" customWidth="1"/>
    <col min="10248" max="10248" width="13.3761467889908" style="21" customWidth="1"/>
    <col min="10249" max="10249" width="12.2477064220183" style="21" customWidth="1"/>
    <col min="10250" max="10250" width="11.5045871559633" style="21" customWidth="1"/>
    <col min="10251" max="10251" width="10.5045871559633" style="21" customWidth="1"/>
    <col min="10252" max="10252" width="11.2477064220183" style="21" customWidth="1"/>
    <col min="10253" max="10253" width="12.5045871559633" style="21" customWidth="1"/>
    <col min="10254" max="10254" width="15.3761467889908" style="21" customWidth="1"/>
    <col min="10255" max="10255" width="10.5045871559633" style="21" customWidth="1"/>
    <col min="10256" max="10496" width="9" style="21"/>
    <col min="10497" max="10497" width="8.24770642201835" style="21" customWidth="1"/>
    <col min="10498" max="10498" width="9.37614678899082" style="21" customWidth="1"/>
    <col min="10499" max="10499" width="9" style="21" customWidth="1"/>
    <col min="10500" max="10500" width="9.5045871559633" style="21" customWidth="1"/>
    <col min="10501" max="10501" width="8.37614678899082" style="21" customWidth="1"/>
    <col min="10502" max="10502" width="9.75229357798165" style="21" customWidth="1"/>
    <col min="10503" max="10503" width="9.62385321100917" style="21" customWidth="1"/>
    <col min="10504" max="10504" width="13.3761467889908" style="21" customWidth="1"/>
    <col min="10505" max="10505" width="12.2477064220183" style="21" customWidth="1"/>
    <col min="10506" max="10506" width="11.5045871559633" style="21" customWidth="1"/>
    <col min="10507" max="10507" width="10.5045871559633" style="21" customWidth="1"/>
    <col min="10508" max="10508" width="11.2477064220183" style="21" customWidth="1"/>
    <col min="10509" max="10509" width="12.5045871559633" style="21" customWidth="1"/>
    <col min="10510" max="10510" width="15.3761467889908" style="21" customWidth="1"/>
    <col min="10511" max="10511" width="10.5045871559633" style="21" customWidth="1"/>
    <col min="10512" max="10752" width="9" style="21"/>
    <col min="10753" max="10753" width="8.24770642201835" style="21" customWidth="1"/>
    <col min="10754" max="10754" width="9.37614678899082" style="21" customWidth="1"/>
    <col min="10755" max="10755" width="9" style="21" customWidth="1"/>
    <col min="10756" max="10756" width="9.5045871559633" style="21" customWidth="1"/>
    <col min="10757" max="10757" width="8.37614678899082" style="21" customWidth="1"/>
    <col min="10758" max="10758" width="9.75229357798165" style="21" customWidth="1"/>
    <col min="10759" max="10759" width="9.62385321100917" style="21" customWidth="1"/>
    <col min="10760" max="10760" width="13.3761467889908" style="21" customWidth="1"/>
    <col min="10761" max="10761" width="12.2477064220183" style="21" customWidth="1"/>
    <col min="10762" max="10762" width="11.5045871559633" style="21" customWidth="1"/>
    <col min="10763" max="10763" width="10.5045871559633" style="21" customWidth="1"/>
    <col min="10764" max="10764" width="11.2477064220183" style="21" customWidth="1"/>
    <col min="10765" max="10765" width="12.5045871559633" style="21" customWidth="1"/>
    <col min="10766" max="10766" width="15.3761467889908" style="21" customWidth="1"/>
    <col min="10767" max="10767" width="10.5045871559633" style="21" customWidth="1"/>
    <col min="10768" max="11008" width="9" style="21"/>
    <col min="11009" max="11009" width="8.24770642201835" style="21" customWidth="1"/>
    <col min="11010" max="11010" width="9.37614678899082" style="21" customWidth="1"/>
    <col min="11011" max="11011" width="9" style="21" customWidth="1"/>
    <col min="11012" max="11012" width="9.5045871559633" style="21" customWidth="1"/>
    <col min="11013" max="11013" width="8.37614678899082" style="21" customWidth="1"/>
    <col min="11014" max="11014" width="9.75229357798165" style="21" customWidth="1"/>
    <col min="11015" max="11015" width="9.62385321100917" style="21" customWidth="1"/>
    <col min="11016" max="11016" width="13.3761467889908" style="21" customWidth="1"/>
    <col min="11017" max="11017" width="12.2477064220183" style="21" customWidth="1"/>
    <col min="11018" max="11018" width="11.5045871559633" style="21" customWidth="1"/>
    <col min="11019" max="11019" width="10.5045871559633" style="21" customWidth="1"/>
    <col min="11020" max="11020" width="11.2477064220183" style="21" customWidth="1"/>
    <col min="11021" max="11021" width="12.5045871559633" style="21" customWidth="1"/>
    <col min="11022" max="11022" width="15.3761467889908" style="21" customWidth="1"/>
    <col min="11023" max="11023" width="10.5045871559633" style="21" customWidth="1"/>
    <col min="11024" max="11264" width="9" style="21"/>
    <col min="11265" max="11265" width="8.24770642201835" style="21" customWidth="1"/>
    <col min="11266" max="11266" width="9.37614678899082" style="21" customWidth="1"/>
    <col min="11267" max="11267" width="9" style="21" customWidth="1"/>
    <col min="11268" max="11268" width="9.5045871559633" style="21" customWidth="1"/>
    <col min="11269" max="11269" width="8.37614678899082" style="21" customWidth="1"/>
    <col min="11270" max="11270" width="9.75229357798165" style="21" customWidth="1"/>
    <col min="11271" max="11271" width="9.62385321100917" style="21" customWidth="1"/>
    <col min="11272" max="11272" width="13.3761467889908" style="21" customWidth="1"/>
    <col min="11273" max="11273" width="12.2477064220183" style="21" customWidth="1"/>
    <col min="11274" max="11274" width="11.5045871559633" style="21" customWidth="1"/>
    <col min="11275" max="11275" width="10.5045871559633" style="21" customWidth="1"/>
    <col min="11276" max="11276" width="11.2477064220183" style="21" customWidth="1"/>
    <col min="11277" max="11277" width="12.5045871559633" style="21" customWidth="1"/>
    <col min="11278" max="11278" width="15.3761467889908" style="21" customWidth="1"/>
    <col min="11279" max="11279" width="10.5045871559633" style="21" customWidth="1"/>
    <col min="11280" max="11520" width="9" style="21"/>
    <col min="11521" max="11521" width="8.24770642201835" style="21" customWidth="1"/>
    <col min="11522" max="11522" width="9.37614678899082" style="21" customWidth="1"/>
    <col min="11523" max="11523" width="9" style="21" customWidth="1"/>
    <col min="11524" max="11524" width="9.5045871559633" style="21" customWidth="1"/>
    <col min="11525" max="11525" width="8.37614678899082" style="21" customWidth="1"/>
    <col min="11526" max="11526" width="9.75229357798165" style="21" customWidth="1"/>
    <col min="11527" max="11527" width="9.62385321100917" style="21" customWidth="1"/>
    <col min="11528" max="11528" width="13.3761467889908" style="21" customWidth="1"/>
    <col min="11529" max="11529" width="12.2477064220183" style="21" customWidth="1"/>
    <col min="11530" max="11530" width="11.5045871559633" style="21" customWidth="1"/>
    <col min="11531" max="11531" width="10.5045871559633" style="21" customWidth="1"/>
    <col min="11532" max="11532" width="11.2477064220183" style="21" customWidth="1"/>
    <col min="11533" max="11533" width="12.5045871559633" style="21" customWidth="1"/>
    <col min="11534" max="11534" width="15.3761467889908" style="21" customWidth="1"/>
    <col min="11535" max="11535" width="10.5045871559633" style="21" customWidth="1"/>
    <col min="11536" max="11776" width="9" style="21"/>
    <col min="11777" max="11777" width="8.24770642201835" style="21" customWidth="1"/>
    <col min="11778" max="11778" width="9.37614678899082" style="21" customWidth="1"/>
    <col min="11779" max="11779" width="9" style="21" customWidth="1"/>
    <col min="11780" max="11780" width="9.5045871559633" style="21" customWidth="1"/>
    <col min="11781" max="11781" width="8.37614678899082" style="21" customWidth="1"/>
    <col min="11782" max="11782" width="9.75229357798165" style="21" customWidth="1"/>
    <col min="11783" max="11783" width="9.62385321100917" style="21" customWidth="1"/>
    <col min="11784" max="11784" width="13.3761467889908" style="21" customWidth="1"/>
    <col min="11785" max="11785" width="12.2477064220183" style="21" customWidth="1"/>
    <col min="11786" max="11786" width="11.5045871559633" style="21" customWidth="1"/>
    <col min="11787" max="11787" width="10.5045871559633" style="21" customWidth="1"/>
    <col min="11788" max="11788" width="11.2477064220183" style="21" customWidth="1"/>
    <col min="11789" max="11789" width="12.5045871559633" style="21" customWidth="1"/>
    <col min="11790" max="11790" width="15.3761467889908" style="21" customWidth="1"/>
    <col min="11791" max="11791" width="10.5045871559633" style="21" customWidth="1"/>
    <col min="11792" max="12032" width="9" style="21"/>
    <col min="12033" max="12033" width="8.24770642201835" style="21" customWidth="1"/>
    <col min="12034" max="12034" width="9.37614678899082" style="21" customWidth="1"/>
    <col min="12035" max="12035" width="9" style="21" customWidth="1"/>
    <col min="12036" max="12036" width="9.5045871559633" style="21" customWidth="1"/>
    <col min="12037" max="12037" width="8.37614678899082" style="21" customWidth="1"/>
    <col min="12038" max="12038" width="9.75229357798165" style="21" customWidth="1"/>
    <col min="12039" max="12039" width="9.62385321100917" style="21" customWidth="1"/>
    <col min="12040" max="12040" width="13.3761467889908" style="21" customWidth="1"/>
    <col min="12041" max="12041" width="12.2477064220183" style="21" customWidth="1"/>
    <col min="12042" max="12042" width="11.5045871559633" style="21" customWidth="1"/>
    <col min="12043" max="12043" width="10.5045871559633" style="21" customWidth="1"/>
    <col min="12044" max="12044" width="11.2477064220183" style="21" customWidth="1"/>
    <col min="12045" max="12045" width="12.5045871559633" style="21" customWidth="1"/>
    <col min="12046" max="12046" width="15.3761467889908" style="21" customWidth="1"/>
    <col min="12047" max="12047" width="10.5045871559633" style="21" customWidth="1"/>
    <col min="12048" max="12288" width="9" style="21"/>
    <col min="12289" max="12289" width="8.24770642201835" style="21" customWidth="1"/>
    <col min="12290" max="12290" width="9.37614678899082" style="21" customWidth="1"/>
    <col min="12291" max="12291" width="9" style="21" customWidth="1"/>
    <col min="12292" max="12292" width="9.5045871559633" style="21" customWidth="1"/>
    <col min="12293" max="12293" width="8.37614678899082" style="21" customWidth="1"/>
    <col min="12294" max="12294" width="9.75229357798165" style="21" customWidth="1"/>
    <col min="12295" max="12295" width="9.62385321100917" style="21" customWidth="1"/>
    <col min="12296" max="12296" width="13.3761467889908" style="21" customWidth="1"/>
    <col min="12297" max="12297" width="12.2477064220183" style="21" customWidth="1"/>
    <col min="12298" max="12298" width="11.5045871559633" style="21" customWidth="1"/>
    <col min="12299" max="12299" width="10.5045871559633" style="21" customWidth="1"/>
    <col min="12300" max="12300" width="11.2477064220183" style="21" customWidth="1"/>
    <col min="12301" max="12301" width="12.5045871559633" style="21" customWidth="1"/>
    <col min="12302" max="12302" width="15.3761467889908" style="21" customWidth="1"/>
    <col min="12303" max="12303" width="10.5045871559633" style="21" customWidth="1"/>
    <col min="12304" max="12544" width="9" style="21"/>
    <col min="12545" max="12545" width="8.24770642201835" style="21" customWidth="1"/>
    <col min="12546" max="12546" width="9.37614678899082" style="21" customWidth="1"/>
    <col min="12547" max="12547" width="9" style="21" customWidth="1"/>
    <col min="12548" max="12548" width="9.5045871559633" style="21" customWidth="1"/>
    <col min="12549" max="12549" width="8.37614678899082" style="21" customWidth="1"/>
    <col min="12550" max="12550" width="9.75229357798165" style="21" customWidth="1"/>
    <col min="12551" max="12551" width="9.62385321100917" style="21" customWidth="1"/>
    <col min="12552" max="12552" width="13.3761467889908" style="21" customWidth="1"/>
    <col min="12553" max="12553" width="12.2477064220183" style="21" customWidth="1"/>
    <col min="12554" max="12554" width="11.5045871559633" style="21" customWidth="1"/>
    <col min="12555" max="12555" width="10.5045871559633" style="21" customWidth="1"/>
    <col min="12556" max="12556" width="11.2477064220183" style="21" customWidth="1"/>
    <col min="12557" max="12557" width="12.5045871559633" style="21" customWidth="1"/>
    <col min="12558" max="12558" width="15.3761467889908" style="21" customWidth="1"/>
    <col min="12559" max="12559" width="10.5045871559633" style="21" customWidth="1"/>
    <col min="12560" max="12800" width="9" style="21"/>
    <col min="12801" max="12801" width="8.24770642201835" style="21" customWidth="1"/>
    <col min="12802" max="12802" width="9.37614678899082" style="21" customWidth="1"/>
    <col min="12803" max="12803" width="9" style="21" customWidth="1"/>
    <col min="12804" max="12804" width="9.5045871559633" style="21" customWidth="1"/>
    <col min="12805" max="12805" width="8.37614678899082" style="21" customWidth="1"/>
    <col min="12806" max="12806" width="9.75229357798165" style="21" customWidth="1"/>
    <col min="12807" max="12807" width="9.62385321100917" style="21" customWidth="1"/>
    <col min="12808" max="12808" width="13.3761467889908" style="21" customWidth="1"/>
    <col min="12809" max="12809" width="12.2477064220183" style="21" customWidth="1"/>
    <col min="12810" max="12810" width="11.5045871559633" style="21" customWidth="1"/>
    <col min="12811" max="12811" width="10.5045871559633" style="21" customWidth="1"/>
    <col min="12812" max="12812" width="11.2477064220183" style="21" customWidth="1"/>
    <col min="12813" max="12813" width="12.5045871559633" style="21" customWidth="1"/>
    <col min="12814" max="12814" width="15.3761467889908" style="21" customWidth="1"/>
    <col min="12815" max="12815" width="10.5045871559633" style="21" customWidth="1"/>
    <col min="12816" max="13056" width="9" style="21"/>
    <col min="13057" max="13057" width="8.24770642201835" style="21" customWidth="1"/>
    <col min="13058" max="13058" width="9.37614678899082" style="21" customWidth="1"/>
    <col min="13059" max="13059" width="9" style="21" customWidth="1"/>
    <col min="13060" max="13060" width="9.5045871559633" style="21" customWidth="1"/>
    <col min="13061" max="13061" width="8.37614678899082" style="21" customWidth="1"/>
    <col min="13062" max="13062" width="9.75229357798165" style="21" customWidth="1"/>
    <col min="13063" max="13063" width="9.62385321100917" style="21" customWidth="1"/>
    <col min="13064" max="13064" width="13.3761467889908" style="21" customWidth="1"/>
    <col min="13065" max="13065" width="12.2477064220183" style="21" customWidth="1"/>
    <col min="13066" max="13066" width="11.5045871559633" style="21" customWidth="1"/>
    <col min="13067" max="13067" width="10.5045871559633" style="21" customWidth="1"/>
    <col min="13068" max="13068" width="11.2477064220183" style="21" customWidth="1"/>
    <col min="13069" max="13069" width="12.5045871559633" style="21" customWidth="1"/>
    <col min="13070" max="13070" width="15.3761467889908" style="21" customWidth="1"/>
    <col min="13071" max="13071" width="10.5045871559633" style="21" customWidth="1"/>
    <col min="13072" max="13312" width="9" style="21"/>
    <col min="13313" max="13313" width="8.24770642201835" style="21" customWidth="1"/>
    <col min="13314" max="13314" width="9.37614678899082" style="21" customWidth="1"/>
    <col min="13315" max="13315" width="9" style="21" customWidth="1"/>
    <col min="13316" max="13316" width="9.5045871559633" style="21" customWidth="1"/>
    <col min="13317" max="13317" width="8.37614678899082" style="21" customWidth="1"/>
    <col min="13318" max="13318" width="9.75229357798165" style="21" customWidth="1"/>
    <col min="13319" max="13319" width="9.62385321100917" style="21" customWidth="1"/>
    <col min="13320" max="13320" width="13.3761467889908" style="21" customWidth="1"/>
    <col min="13321" max="13321" width="12.2477064220183" style="21" customWidth="1"/>
    <col min="13322" max="13322" width="11.5045871559633" style="21" customWidth="1"/>
    <col min="13323" max="13323" width="10.5045871559633" style="21" customWidth="1"/>
    <col min="13324" max="13324" width="11.2477064220183" style="21" customWidth="1"/>
    <col min="13325" max="13325" width="12.5045871559633" style="21" customWidth="1"/>
    <col min="13326" max="13326" width="15.3761467889908" style="21" customWidth="1"/>
    <col min="13327" max="13327" width="10.5045871559633" style="21" customWidth="1"/>
    <col min="13328" max="13568" width="9" style="21"/>
    <col min="13569" max="13569" width="8.24770642201835" style="21" customWidth="1"/>
    <col min="13570" max="13570" width="9.37614678899082" style="21" customWidth="1"/>
    <col min="13571" max="13571" width="9" style="21" customWidth="1"/>
    <col min="13572" max="13572" width="9.5045871559633" style="21" customWidth="1"/>
    <col min="13573" max="13573" width="8.37614678899082" style="21" customWidth="1"/>
    <col min="13574" max="13574" width="9.75229357798165" style="21" customWidth="1"/>
    <col min="13575" max="13575" width="9.62385321100917" style="21" customWidth="1"/>
    <col min="13576" max="13576" width="13.3761467889908" style="21" customWidth="1"/>
    <col min="13577" max="13577" width="12.2477064220183" style="21" customWidth="1"/>
    <col min="13578" max="13578" width="11.5045871559633" style="21" customWidth="1"/>
    <col min="13579" max="13579" width="10.5045871559633" style="21" customWidth="1"/>
    <col min="13580" max="13580" width="11.2477064220183" style="21" customWidth="1"/>
    <col min="13581" max="13581" width="12.5045871559633" style="21" customWidth="1"/>
    <col min="13582" max="13582" width="15.3761467889908" style="21" customWidth="1"/>
    <col min="13583" max="13583" width="10.5045871559633" style="21" customWidth="1"/>
    <col min="13584" max="13824" width="9" style="21"/>
    <col min="13825" max="13825" width="8.24770642201835" style="21" customWidth="1"/>
    <col min="13826" max="13826" width="9.37614678899082" style="21" customWidth="1"/>
    <col min="13827" max="13827" width="9" style="21" customWidth="1"/>
    <col min="13828" max="13828" width="9.5045871559633" style="21" customWidth="1"/>
    <col min="13829" max="13829" width="8.37614678899082" style="21" customWidth="1"/>
    <col min="13830" max="13830" width="9.75229357798165" style="21" customWidth="1"/>
    <col min="13831" max="13831" width="9.62385321100917" style="21" customWidth="1"/>
    <col min="13832" max="13832" width="13.3761467889908" style="21" customWidth="1"/>
    <col min="13833" max="13833" width="12.2477064220183" style="21" customWidth="1"/>
    <col min="13834" max="13834" width="11.5045871559633" style="21" customWidth="1"/>
    <col min="13835" max="13835" width="10.5045871559633" style="21" customWidth="1"/>
    <col min="13836" max="13836" width="11.2477064220183" style="21" customWidth="1"/>
    <col min="13837" max="13837" width="12.5045871559633" style="21" customWidth="1"/>
    <col min="13838" max="13838" width="15.3761467889908" style="21" customWidth="1"/>
    <col min="13839" max="13839" width="10.5045871559633" style="21" customWidth="1"/>
    <col min="13840" max="14080" width="9" style="21"/>
    <col min="14081" max="14081" width="8.24770642201835" style="21" customWidth="1"/>
    <col min="14082" max="14082" width="9.37614678899082" style="21" customWidth="1"/>
    <col min="14083" max="14083" width="9" style="21" customWidth="1"/>
    <col min="14084" max="14084" width="9.5045871559633" style="21" customWidth="1"/>
    <col min="14085" max="14085" width="8.37614678899082" style="21" customWidth="1"/>
    <col min="14086" max="14086" width="9.75229357798165" style="21" customWidth="1"/>
    <col min="14087" max="14087" width="9.62385321100917" style="21" customWidth="1"/>
    <col min="14088" max="14088" width="13.3761467889908" style="21" customWidth="1"/>
    <col min="14089" max="14089" width="12.2477064220183" style="21" customWidth="1"/>
    <col min="14090" max="14090" width="11.5045871559633" style="21" customWidth="1"/>
    <col min="14091" max="14091" width="10.5045871559633" style="21" customWidth="1"/>
    <col min="14092" max="14092" width="11.2477064220183" style="21" customWidth="1"/>
    <col min="14093" max="14093" width="12.5045871559633" style="21" customWidth="1"/>
    <col min="14094" max="14094" width="15.3761467889908" style="21" customWidth="1"/>
    <col min="14095" max="14095" width="10.5045871559633" style="21" customWidth="1"/>
    <col min="14096" max="14336" width="9" style="21"/>
    <col min="14337" max="14337" width="8.24770642201835" style="21" customWidth="1"/>
    <col min="14338" max="14338" width="9.37614678899082" style="21" customWidth="1"/>
    <col min="14339" max="14339" width="9" style="21" customWidth="1"/>
    <col min="14340" max="14340" width="9.5045871559633" style="21" customWidth="1"/>
    <col min="14341" max="14341" width="8.37614678899082" style="21" customWidth="1"/>
    <col min="14342" max="14342" width="9.75229357798165" style="21" customWidth="1"/>
    <col min="14343" max="14343" width="9.62385321100917" style="21" customWidth="1"/>
    <col min="14344" max="14344" width="13.3761467889908" style="21" customWidth="1"/>
    <col min="14345" max="14345" width="12.2477064220183" style="21" customWidth="1"/>
    <col min="14346" max="14346" width="11.5045871559633" style="21" customWidth="1"/>
    <col min="14347" max="14347" width="10.5045871559633" style="21" customWidth="1"/>
    <col min="14348" max="14348" width="11.2477064220183" style="21" customWidth="1"/>
    <col min="14349" max="14349" width="12.5045871559633" style="21" customWidth="1"/>
    <col min="14350" max="14350" width="15.3761467889908" style="21" customWidth="1"/>
    <col min="14351" max="14351" width="10.5045871559633" style="21" customWidth="1"/>
    <col min="14352" max="14592" width="9" style="21"/>
    <col min="14593" max="14593" width="8.24770642201835" style="21" customWidth="1"/>
    <col min="14594" max="14594" width="9.37614678899082" style="21" customWidth="1"/>
    <col min="14595" max="14595" width="9" style="21" customWidth="1"/>
    <col min="14596" max="14596" width="9.5045871559633" style="21" customWidth="1"/>
    <col min="14597" max="14597" width="8.37614678899082" style="21" customWidth="1"/>
    <col min="14598" max="14598" width="9.75229357798165" style="21" customWidth="1"/>
    <col min="14599" max="14599" width="9.62385321100917" style="21" customWidth="1"/>
    <col min="14600" max="14600" width="13.3761467889908" style="21" customWidth="1"/>
    <col min="14601" max="14601" width="12.2477064220183" style="21" customWidth="1"/>
    <col min="14602" max="14602" width="11.5045871559633" style="21" customWidth="1"/>
    <col min="14603" max="14603" width="10.5045871559633" style="21" customWidth="1"/>
    <col min="14604" max="14604" width="11.2477064220183" style="21" customWidth="1"/>
    <col min="14605" max="14605" width="12.5045871559633" style="21" customWidth="1"/>
    <col min="14606" max="14606" width="15.3761467889908" style="21" customWidth="1"/>
    <col min="14607" max="14607" width="10.5045871559633" style="21" customWidth="1"/>
    <col min="14608" max="14848" width="9" style="21"/>
    <col min="14849" max="14849" width="8.24770642201835" style="21" customWidth="1"/>
    <col min="14850" max="14850" width="9.37614678899082" style="21" customWidth="1"/>
    <col min="14851" max="14851" width="9" style="21" customWidth="1"/>
    <col min="14852" max="14852" width="9.5045871559633" style="21" customWidth="1"/>
    <col min="14853" max="14853" width="8.37614678899082" style="21" customWidth="1"/>
    <col min="14854" max="14854" width="9.75229357798165" style="21" customWidth="1"/>
    <col min="14855" max="14855" width="9.62385321100917" style="21" customWidth="1"/>
    <col min="14856" max="14856" width="13.3761467889908" style="21" customWidth="1"/>
    <col min="14857" max="14857" width="12.2477064220183" style="21" customWidth="1"/>
    <col min="14858" max="14858" width="11.5045871559633" style="21" customWidth="1"/>
    <col min="14859" max="14859" width="10.5045871559633" style="21" customWidth="1"/>
    <col min="14860" max="14860" width="11.2477064220183" style="21" customWidth="1"/>
    <col min="14861" max="14861" width="12.5045871559633" style="21" customWidth="1"/>
    <col min="14862" max="14862" width="15.3761467889908" style="21" customWidth="1"/>
    <col min="14863" max="14863" width="10.5045871559633" style="21" customWidth="1"/>
    <col min="14864" max="15104" width="9" style="21"/>
    <col min="15105" max="15105" width="8.24770642201835" style="21" customWidth="1"/>
    <col min="15106" max="15106" width="9.37614678899082" style="21" customWidth="1"/>
    <col min="15107" max="15107" width="9" style="21" customWidth="1"/>
    <col min="15108" max="15108" width="9.5045871559633" style="21" customWidth="1"/>
    <col min="15109" max="15109" width="8.37614678899082" style="21" customWidth="1"/>
    <col min="15110" max="15110" width="9.75229357798165" style="21" customWidth="1"/>
    <col min="15111" max="15111" width="9.62385321100917" style="21" customWidth="1"/>
    <col min="15112" max="15112" width="13.3761467889908" style="21" customWidth="1"/>
    <col min="15113" max="15113" width="12.2477064220183" style="21" customWidth="1"/>
    <col min="15114" max="15114" width="11.5045871559633" style="21" customWidth="1"/>
    <col min="15115" max="15115" width="10.5045871559633" style="21" customWidth="1"/>
    <col min="15116" max="15116" width="11.2477064220183" style="21" customWidth="1"/>
    <col min="15117" max="15117" width="12.5045871559633" style="21" customWidth="1"/>
    <col min="15118" max="15118" width="15.3761467889908" style="21" customWidth="1"/>
    <col min="15119" max="15119" width="10.5045871559633" style="21" customWidth="1"/>
    <col min="15120" max="15360" width="9" style="21"/>
    <col min="15361" max="15361" width="8.24770642201835" style="21" customWidth="1"/>
    <col min="15362" max="15362" width="9.37614678899082" style="21" customWidth="1"/>
    <col min="15363" max="15363" width="9" style="21" customWidth="1"/>
    <col min="15364" max="15364" width="9.5045871559633" style="21" customWidth="1"/>
    <col min="15365" max="15365" width="8.37614678899082" style="21" customWidth="1"/>
    <col min="15366" max="15366" width="9.75229357798165" style="21" customWidth="1"/>
    <col min="15367" max="15367" width="9.62385321100917" style="21" customWidth="1"/>
    <col min="15368" max="15368" width="13.3761467889908" style="21" customWidth="1"/>
    <col min="15369" max="15369" width="12.2477064220183" style="21" customWidth="1"/>
    <col min="15370" max="15370" width="11.5045871559633" style="21" customWidth="1"/>
    <col min="15371" max="15371" width="10.5045871559633" style="21" customWidth="1"/>
    <col min="15372" max="15372" width="11.2477064220183" style="21" customWidth="1"/>
    <col min="15373" max="15373" width="12.5045871559633" style="21" customWidth="1"/>
    <col min="15374" max="15374" width="15.3761467889908" style="21" customWidth="1"/>
    <col min="15375" max="15375" width="10.5045871559633" style="21" customWidth="1"/>
    <col min="15376" max="15616" width="9" style="21"/>
    <col min="15617" max="15617" width="8.24770642201835" style="21" customWidth="1"/>
    <col min="15618" max="15618" width="9.37614678899082" style="21" customWidth="1"/>
    <col min="15619" max="15619" width="9" style="21" customWidth="1"/>
    <col min="15620" max="15620" width="9.5045871559633" style="21" customWidth="1"/>
    <col min="15621" max="15621" width="8.37614678899082" style="21" customWidth="1"/>
    <col min="15622" max="15622" width="9.75229357798165" style="21" customWidth="1"/>
    <col min="15623" max="15623" width="9.62385321100917" style="21" customWidth="1"/>
    <col min="15624" max="15624" width="13.3761467889908" style="21" customWidth="1"/>
    <col min="15625" max="15625" width="12.2477064220183" style="21" customWidth="1"/>
    <col min="15626" max="15626" width="11.5045871559633" style="21" customWidth="1"/>
    <col min="15627" max="15627" width="10.5045871559633" style="21" customWidth="1"/>
    <col min="15628" max="15628" width="11.2477064220183" style="21" customWidth="1"/>
    <col min="15629" max="15629" width="12.5045871559633" style="21" customWidth="1"/>
    <col min="15630" max="15630" width="15.3761467889908" style="21" customWidth="1"/>
    <col min="15631" max="15631" width="10.5045871559633" style="21" customWidth="1"/>
    <col min="15632" max="15872" width="9" style="21"/>
    <col min="15873" max="15873" width="8.24770642201835" style="21" customWidth="1"/>
    <col min="15874" max="15874" width="9.37614678899082" style="21" customWidth="1"/>
    <col min="15875" max="15875" width="9" style="21" customWidth="1"/>
    <col min="15876" max="15876" width="9.5045871559633" style="21" customWidth="1"/>
    <col min="15877" max="15877" width="8.37614678899082" style="21" customWidth="1"/>
    <col min="15878" max="15878" width="9.75229357798165" style="21" customWidth="1"/>
    <col min="15879" max="15879" width="9.62385321100917" style="21" customWidth="1"/>
    <col min="15880" max="15880" width="13.3761467889908" style="21" customWidth="1"/>
    <col min="15881" max="15881" width="12.2477064220183" style="21" customWidth="1"/>
    <col min="15882" max="15882" width="11.5045871559633" style="21" customWidth="1"/>
    <col min="15883" max="15883" width="10.5045871559633" style="21" customWidth="1"/>
    <col min="15884" max="15884" width="11.2477064220183" style="21" customWidth="1"/>
    <col min="15885" max="15885" width="12.5045871559633" style="21" customWidth="1"/>
    <col min="15886" max="15886" width="15.3761467889908" style="21" customWidth="1"/>
    <col min="15887" max="15887" width="10.5045871559633" style="21" customWidth="1"/>
    <col min="15888" max="16128" width="9" style="21"/>
    <col min="16129" max="16129" width="8.24770642201835" style="21" customWidth="1"/>
    <col min="16130" max="16130" width="9.37614678899082" style="21" customWidth="1"/>
    <col min="16131" max="16131" width="9" style="21" customWidth="1"/>
    <col min="16132" max="16132" width="9.5045871559633" style="21" customWidth="1"/>
    <col min="16133" max="16133" width="8.37614678899082" style="21" customWidth="1"/>
    <col min="16134" max="16134" width="9.75229357798165" style="21" customWidth="1"/>
    <col min="16135" max="16135" width="9.62385321100917" style="21" customWidth="1"/>
    <col min="16136" max="16136" width="13.3761467889908" style="21" customWidth="1"/>
    <col min="16137" max="16137" width="12.2477064220183" style="21" customWidth="1"/>
    <col min="16138" max="16138" width="11.5045871559633" style="21" customWidth="1"/>
    <col min="16139" max="16139" width="10.5045871559633" style="21" customWidth="1"/>
    <col min="16140" max="16140" width="11.2477064220183" style="21" customWidth="1"/>
    <col min="16141" max="16141" width="12.5045871559633" style="21" customWidth="1"/>
    <col min="16142" max="16142" width="15.3761467889908" style="21" customWidth="1"/>
    <col min="16143" max="16143" width="10.5045871559633" style="21" customWidth="1"/>
    <col min="16144" max="16384" width="9" style="21"/>
  </cols>
  <sheetData>
    <row r="1" ht="18.3" spans="1:1">
      <c r="A1" s="20" t="s">
        <v>0</v>
      </c>
    </row>
    <row r="2" ht="21.05" spans="1:1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1.95" customHeight="1" spans="1:1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40"/>
      <c r="M3" s="40"/>
      <c r="N3" s="41" t="s">
        <v>2</v>
      </c>
    </row>
    <row r="4" ht="21.95" customHeight="1" spans="1:14">
      <c r="A4" s="34" t="s">
        <v>3</v>
      </c>
      <c r="B4" s="11" t="s">
        <v>4</v>
      </c>
      <c r="C4" s="12"/>
      <c r="D4" s="12"/>
      <c r="E4" s="12"/>
      <c r="F4" s="12"/>
      <c r="G4" s="35"/>
      <c r="H4" s="11" t="s">
        <v>5</v>
      </c>
      <c r="I4" s="12"/>
      <c r="J4" s="12"/>
      <c r="K4" s="12"/>
      <c r="L4" s="12"/>
      <c r="M4" s="35"/>
      <c r="N4" s="34" t="s">
        <v>6</v>
      </c>
    </row>
    <row r="5" ht="21.95" customHeight="1" spans="1:14">
      <c r="A5" s="36"/>
      <c r="B5" s="9" t="s">
        <v>7</v>
      </c>
      <c r="C5" s="37" t="s">
        <v>8</v>
      </c>
      <c r="D5" s="9" t="s">
        <v>9</v>
      </c>
      <c r="E5" s="9" t="s">
        <v>10</v>
      </c>
      <c r="F5" s="9" t="s">
        <v>11</v>
      </c>
      <c r="G5" s="38" t="s">
        <v>12</v>
      </c>
      <c r="H5" s="9" t="s">
        <v>7</v>
      </c>
      <c r="I5" s="9" t="s">
        <v>13</v>
      </c>
      <c r="J5" s="37" t="s">
        <v>8</v>
      </c>
      <c r="K5" s="42" t="s">
        <v>9</v>
      </c>
      <c r="L5" s="11" t="s">
        <v>11</v>
      </c>
      <c r="M5" s="9" t="s">
        <v>12</v>
      </c>
      <c r="N5" s="36"/>
    </row>
    <row r="6" ht="21.95" customHeight="1" spans="1:15">
      <c r="A6" s="10" t="s">
        <v>14</v>
      </c>
      <c r="B6" s="27">
        <v>156.07313534</v>
      </c>
      <c r="C6" s="27">
        <v>11.42429052</v>
      </c>
      <c r="D6" s="27">
        <v>44.5839584385</v>
      </c>
      <c r="E6" s="27">
        <v>0.10601616</v>
      </c>
      <c r="F6" s="27">
        <f t="shared" ref="F6" si="0">SUM(B6:E6)</f>
        <v>212.1874004585</v>
      </c>
      <c r="G6" s="27">
        <f>F6</f>
        <v>212.1874004585</v>
      </c>
      <c r="H6" s="27">
        <v>92.79388975</v>
      </c>
      <c r="I6" s="27">
        <v>164.13841304</v>
      </c>
      <c r="J6" s="27">
        <v>10.42421164</v>
      </c>
      <c r="K6" s="27">
        <v>0.002809222</v>
      </c>
      <c r="L6" s="27">
        <f>SUM(H6:K6)</f>
        <v>267.359323652</v>
      </c>
      <c r="M6" s="27">
        <f>L6</f>
        <v>267.359323652</v>
      </c>
      <c r="N6" s="27">
        <f>F6+L6</f>
        <v>479.5467241105</v>
      </c>
      <c r="O6" s="39"/>
    </row>
    <row r="7" ht="21.95" customHeight="1" spans="1:15">
      <c r="A7" s="10" t="s">
        <v>15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39"/>
    </row>
    <row r="8" ht="21.95" customHeight="1" spans="1:16">
      <c r="A8" s="10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P8" s="43"/>
    </row>
    <row r="9" ht="21.95" customHeight="1" spans="1:14">
      <c r="A9" s="10" t="s">
        <v>17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ht="21.95" customHeight="1" spans="1:14">
      <c r="A10" s="10" t="s">
        <v>18</v>
      </c>
      <c r="B10" s="27"/>
      <c r="C10" s="27"/>
      <c r="D10" s="27"/>
      <c r="E10" s="27"/>
      <c r="F10" s="27"/>
      <c r="G10" s="27"/>
      <c r="H10" s="27"/>
      <c r="I10" s="27"/>
      <c r="J10" s="27"/>
      <c r="K10" s="31"/>
      <c r="L10" s="27"/>
      <c r="M10" s="27"/>
      <c r="N10" s="27"/>
    </row>
    <row r="11" ht="21.95" customHeight="1" spans="1:14">
      <c r="A11" s="10" t="s">
        <v>19</v>
      </c>
      <c r="B11" s="27"/>
      <c r="C11" s="27"/>
      <c r="D11" s="27"/>
      <c r="E11" s="27"/>
      <c r="F11" s="27"/>
      <c r="G11" s="27"/>
      <c r="H11" s="27"/>
      <c r="I11" s="27"/>
      <c r="J11" s="27"/>
      <c r="K11" s="31"/>
      <c r="L11" s="27"/>
      <c r="M11" s="27"/>
      <c r="N11" s="27"/>
    </row>
    <row r="12" ht="21.95" customHeight="1" spans="1:14">
      <c r="A12" s="10" t="s">
        <v>20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ht="21.95" customHeight="1" spans="1:14">
      <c r="A13" s="10" t="s">
        <v>21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ht="21.95" customHeight="1" spans="1:14">
      <c r="A14" s="10" t="s">
        <v>22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ht="21.95" customHeight="1" spans="1:14">
      <c r="A15" s="10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ht="21.95" customHeight="1" spans="1:14">
      <c r="A16" s="10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ht="21.95" customHeight="1" spans="1:14">
      <c r="A17" s="10" t="s">
        <v>25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ht="21.95" customHeight="1" spans="1:14">
      <c r="A18" s="9" t="s">
        <v>26</v>
      </c>
      <c r="B18" s="27">
        <f>SUM(B6:B17)</f>
        <v>156.07313534</v>
      </c>
      <c r="C18" s="27">
        <f>SUM(C6:C17)</f>
        <v>11.42429052</v>
      </c>
      <c r="D18" s="27">
        <f>SUM(D6:D17)</f>
        <v>44.5839584385</v>
      </c>
      <c r="E18" s="27">
        <f>SUM(E6:E17)</f>
        <v>0.10601616</v>
      </c>
      <c r="F18" s="27">
        <f>SUM(F6:F17)</f>
        <v>212.1874004585</v>
      </c>
      <c r="G18" s="27" t="s">
        <v>27</v>
      </c>
      <c r="H18" s="27">
        <f>SUM(H6:H17)</f>
        <v>92.79388975</v>
      </c>
      <c r="I18" s="27">
        <f>SUM(I6:I17)</f>
        <v>164.13841304</v>
      </c>
      <c r="J18" s="27">
        <f>SUM(J6:J17)</f>
        <v>10.42421164</v>
      </c>
      <c r="K18" s="27">
        <f>SUM(K6:K17)</f>
        <v>0.002809222</v>
      </c>
      <c r="L18" s="27">
        <f>SUM(L6:L17)</f>
        <v>267.359323652</v>
      </c>
      <c r="M18" s="27" t="s">
        <v>27</v>
      </c>
      <c r="N18" s="27">
        <f>SUM(N6:N17)</f>
        <v>479.5467241105</v>
      </c>
    </row>
    <row r="19" spans="14:14">
      <c r="N19" s="44"/>
    </row>
    <row r="20" spans="4:11">
      <c r="D20" s="39"/>
      <c r="K20" s="39"/>
    </row>
    <row r="22" spans="7:7">
      <c r="G22" s="39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22" sqref="B22"/>
    </sheetView>
  </sheetViews>
  <sheetFormatPr defaultColWidth="9" defaultRowHeight="21.95" customHeight="1" outlineLevelCol="7"/>
  <cols>
    <col min="1" max="1" width="22.6238532110092" customWidth="1"/>
    <col min="2" max="2" width="14" customWidth="1"/>
    <col min="3" max="3" width="13.5045871559633" customWidth="1"/>
    <col min="4" max="4" width="13.7522935779817" customWidth="1"/>
    <col min="5" max="5" width="14.5045871559633" customWidth="1"/>
    <col min="6" max="6" width="16.2477064220184" customWidth="1"/>
    <col min="7" max="7" width="12.8715596330275" customWidth="1"/>
    <col min="8" max="8" width="14.5045871559633" customWidth="1"/>
  </cols>
  <sheetData>
    <row r="1" customHeight="1" spans="1:8">
      <c r="A1" s="20" t="s">
        <v>28</v>
      </c>
      <c r="B1" s="21"/>
      <c r="C1" s="21"/>
      <c r="D1" s="21"/>
      <c r="E1" s="21"/>
      <c r="F1" s="21"/>
      <c r="G1" s="21"/>
      <c r="H1" s="21"/>
    </row>
    <row r="2" customHeight="1" spans="1:8">
      <c r="A2" s="22" t="s">
        <v>29</v>
      </c>
      <c r="B2" s="22"/>
      <c r="C2" s="22"/>
      <c r="D2" s="22"/>
      <c r="E2" s="22"/>
      <c r="F2" s="22"/>
      <c r="G2" s="22"/>
      <c r="H2" s="22"/>
    </row>
    <row r="3" customHeight="1" spans="1:8">
      <c r="A3" s="23"/>
      <c r="B3" s="23"/>
      <c r="C3" s="23"/>
      <c r="D3" s="24"/>
      <c r="E3" s="24"/>
      <c r="F3" s="23"/>
      <c r="G3" s="23"/>
      <c r="H3" s="23" t="s">
        <v>30</v>
      </c>
    </row>
    <row r="4" customHeight="1" spans="1:8">
      <c r="A4" s="9" t="s">
        <v>31</v>
      </c>
      <c r="B4" s="9" t="s">
        <v>32</v>
      </c>
      <c r="C4" s="9"/>
      <c r="D4" s="9"/>
      <c r="E4" s="9"/>
      <c r="F4" s="9" t="s">
        <v>33</v>
      </c>
      <c r="G4" s="9"/>
      <c r="H4" s="9"/>
    </row>
    <row r="5" customHeight="1" spans="1:8">
      <c r="A5" s="9"/>
      <c r="B5" s="9" t="s">
        <v>34</v>
      </c>
      <c r="C5" s="9" t="s">
        <v>35</v>
      </c>
      <c r="D5" s="25" t="s">
        <v>36</v>
      </c>
      <c r="E5" s="25" t="s">
        <v>37</v>
      </c>
      <c r="F5" s="9" t="s">
        <v>34</v>
      </c>
      <c r="G5" s="9" t="s">
        <v>35</v>
      </c>
      <c r="H5" s="25" t="s">
        <v>36</v>
      </c>
    </row>
    <row r="6" customHeight="1" spans="1:8">
      <c r="A6" s="26" t="s">
        <v>38</v>
      </c>
      <c r="B6" s="27">
        <f>SUM(B7:B10)</f>
        <v>212.1874004585</v>
      </c>
      <c r="C6" s="27">
        <f>SUM(C7:C10)</f>
        <v>193.35420344</v>
      </c>
      <c r="D6" s="28">
        <f>(B6-C6)/C6</f>
        <v>0.0974025735331073</v>
      </c>
      <c r="E6" s="28">
        <f>(B6-[1]上月!B2)/[1]上月!B2</f>
        <v>0.0298738822629271</v>
      </c>
      <c r="F6" s="27">
        <f>SUM(F7:F10)</f>
        <v>212.1874004585</v>
      </c>
      <c r="G6" s="27">
        <f>SUM(G7:G10)</f>
        <v>193.35420344</v>
      </c>
      <c r="H6" s="28">
        <f>(F6-G6)/G6</f>
        <v>0.0974025735331073</v>
      </c>
    </row>
    <row r="7" customHeight="1" spans="1:8">
      <c r="A7" s="29" t="s">
        <v>39</v>
      </c>
      <c r="B7" s="27">
        <v>156.07313534</v>
      </c>
      <c r="C7" s="27">
        <v>143.53606584</v>
      </c>
      <c r="D7" s="28">
        <f t="shared" ref="D7:D21" si="0">(B7-C7)/C7</f>
        <v>0.0873443857237602</v>
      </c>
      <c r="E7" s="28">
        <f>(B7-[1]上月!B3)/[1]上月!B3</f>
        <v>0.0208163381924721</v>
      </c>
      <c r="F7" s="27">
        <v>156.07313534</v>
      </c>
      <c r="G7" s="27">
        <v>143.53606584</v>
      </c>
      <c r="H7" s="28">
        <f>(F7-G7)/G7</f>
        <v>0.0873443857237602</v>
      </c>
    </row>
    <row r="8" customHeight="1" spans="1:8">
      <c r="A8" s="29" t="s">
        <v>40</v>
      </c>
      <c r="B8" s="27">
        <v>11.42429052</v>
      </c>
      <c r="C8" s="27">
        <v>9.55051972</v>
      </c>
      <c r="D8" s="28">
        <f t="shared" si="0"/>
        <v>0.196195689337836</v>
      </c>
      <c r="E8" s="28">
        <f>(B8-[1]上月!B4)/[1]上月!B4</f>
        <v>0.0717590571138514</v>
      </c>
      <c r="F8" s="27">
        <v>11.42429052</v>
      </c>
      <c r="G8" s="27">
        <v>9.55051972</v>
      </c>
      <c r="H8" s="28">
        <f>(F8-G8)/G8</f>
        <v>0.196195689337836</v>
      </c>
    </row>
    <row r="9" customHeight="1" spans="1:8">
      <c r="A9" s="29" t="s">
        <v>41</v>
      </c>
      <c r="B9" s="27">
        <v>44.5839584385</v>
      </c>
      <c r="C9" s="27">
        <v>40.14454772</v>
      </c>
      <c r="D9" s="28">
        <f t="shared" si="0"/>
        <v>0.110585645389854</v>
      </c>
      <c r="E9" s="28">
        <f>(B9-[1]上月!B5)/[1]上月!B5</f>
        <v>0.0518486171825903</v>
      </c>
      <c r="F9" s="27">
        <v>44.5839584385</v>
      </c>
      <c r="G9" s="27">
        <v>40.14454772</v>
      </c>
      <c r="H9" s="28">
        <f>(F9-G9)/G9</f>
        <v>0.110585645389854</v>
      </c>
    </row>
    <row r="10" customHeight="1" spans="1:8">
      <c r="A10" s="29" t="s">
        <v>42</v>
      </c>
      <c r="B10" s="27">
        <v>0.10601616</v>
      </c>
      <c r="C10" s="27">
        <v>0.12307016</v>
      </c>
      <c r="D10" s="28">
        <f t="shared" si="0"/>
        <v>-0.138571364496479</v>
      </c>
      <c r="E10" s="28">
        <f>(B10-[1]上月!B6)/[1]上月!B6</f>
        <v>0.101735592586242</v>
      </c>
      <c r="F10" s="27">
        <v>0.10601616</v>
      </c>
      <c r="G10" s="27">
        <v>0.12307016</v>
      </c>
      <c r="H10" s="28">
        <f>(F10-G10)/G10</f>
        <v>-0.138571364496479</v>
      </c>
    </row>
    <row r="11" customHeight="1" spans="1:8">
      <c r="A11" s="26" t="s">
        <v>43</v>
      </c>
      <c r="B11" s="27">
        <f>SUM(B12:B15)</f>
        <v>267.359323652</v>
      </c>
      <c r="C11" s="27">
        <f>SUM(C12:C15)</f>
        <v>189.936873613</v>
      </c>
      <c r="D11" s="28">
        <f t="shared" si="0"/>
        <v>0.407622009177374</v>
      </c>
      <c r="E11" s="28">
        <f>(B11-[1]上月!B7)/[1]上月!B7</f>
        <v>0.192445963358067</v>
      </c>
      <c r="F11" s="27">
        <f>SUM(F12:F15)</f>
        <v>267.359323652</v>
      </c>
      <c r="G11" s="27">
        <f>SUM(G12:G15)</f>
        <v>189.936873613</v>
      </c>
      <c r="H11" s="28">
        <f t="shared" ref="H11:H21" si="1">(F11-G11)/G11</f>
        <v>0.407622009177374</v>
      </c>
    </row>
    <row r="12" customHeight="1" spans="1:8">
      <c r="A12" s="30" t="s">
        <v>44</v>
      </c>
      <c r="B12" s="27">
        <v>92.79388975</v>
      </c>
      <c r="C12" s="27">
        <v>98.72719559</v>
      </c>
      <c r="D12" s="28">
        <f t="shared" si="0"/>
        <v>-0.0600979882446997</v>
      </c>
      <c r="E12" s="28">
        <f>(B12-[1]上月!B8)/[1]上月!B8</f>
        <v>-0.0385005568154502</v>
      </c>
      <c r="F12" s="27">
        <v>92.79388975</v>
      </c>
      <c r="G12" s="27">
        <v>98.72719559</v>
      </c>
      <c r="H12" s="28">
        <f t="shared" si="1"/>
        <v>-0.0600979882446997</v>
      </c>
    </row>
    <row r="13" customHeight="1" spans="1:8">
      <c r="A13" s="30" t="s">
        <v>45</v>
      </c>
      <c r="B13" s="27">
        <v>164.13841304</v>
      </c>
      <c r="C13" s="27">
        <v>81.74986144</v>
      </c>
      <c r="D13" s="28">
        <f t="shared" si="0"/>
        <v>1.00781273691172</v>
      </c>
      <c r="E13" s="28">
        <f>(B13-[1]上月!B9)/[1]上月!B9</f>
        <v>0.387903772754805</v>
      </c>
      <c r="F13" s="27">
        <v>164.13841304</v>
      </c>
      <c r="G13" s="27">
        <v>81.74986144</v>
      </c>
      <c r="H13" s="28">
        <f t="shared" si="1"/>
        <v>1.00781273691172</v>
      </c>
    </row>
    <row r="14" customHeight="1" spans="1:8">
      <c r="A14" s="30" t="s">
        <v>46</v>
      </c>
      <c r="B14" s="27">
        <v>10.42421164</v>
      </c>
      <c r="C14" s="27">
        <v>9.45545026</v>
      </c>
      <c r="D14" s="28">
        <f t="shared" si="0"/>
        <v>0.102455340926303</v>
      </c>
      <c r="E14" s="28">
        <f>(B14-[1]上月!B10)/[1]上月!B10</f>
        <v>0.104964623554358</v>
      </c>
      <c r="F14" s="27">
        <v>10.42421164</v>
      </c>
      <c r="G14" s="27">
        <v>9.45545026</v>
      </c>
      <c r="H14" s="28">
        <f t="shared" si="1"/>
        <v>0.102455340926303</v>
      </c>
    </row>
    <row r="15" customHeight="1" spans="1:8">
      <c r="A15" s="30" t="s">
        <v>47</v>
      </c>
      <c r="B15" s="27">
        <v>0.002809222</v>
      </c>
      <c r="C15" s="31">
        <v>0.004366323</v>
      </c>
      <c r="D15" s="28">
        <f t="shared" si="0"/>
        <v>-0.356616081769489</v>
      </c>
      <c r="E15" s="28">
        <f>(B15-[1]上月!B11)/[1]上月!B11</f>
        <v>-0.255128244901054</v>
      </c>
      <c r="F15" s="27">
        <v>0.002809222</v>
      </c>
      <c r="G15" s="31">
        <v>0.004366323</v>
      </c>
      <c r="H15" s="28">
        <f t="shared" si="1"/>
        <v>-0.356616081769489</v>
      </c>
    </row>
    <row r="16" customHeight="1" spans="1:8">
      <c r="A16" s="26" t="s">
        <v>48</v>
      </c>
      <c r="B16" s="27">
        <f>B6+B11</f>
        <v>479.5467241105</v>
      </c>
      <c r="C16" s="27">
        <f>C6+C11</f>
        <v>383.291077053</v>
      </c>
      <c r="D16" s="28">
        <f t="shared" si="0"/>
        <v>0.251129370914602</v>
      </c>
      <c r="E16" s="28">
        <f>(B16-[1]上月!B12)/[1]上月!B12</f>
        <v>0.11459438276303</v>
      </c>
      <c r="F16" s="27">
        <f>F6+F11</f>
        <v>479.5467241105</v>
      </c>
      <c r="G16" s="27">
        <f>G6+G11</f>
        <v>383.291077053</v>
      </c>
      <c r="H16" s="28">
        <f t="shared" si="1"/>
        <v>0.251129370914602</v>
      </c>
    </row>
    <row r="17" customHeight="1" spans="1:8">
      <c r="A17" s="30" t="s">
        <v>49</v>
      </c>
      <c r="B17" s="27">
        <f>B7+B12</f>
        <v>248.86702509</v>
      </c>
      <c r="C17" s="27">
        <f>C7+C12</f>
        <v>242.26326143</v>
      </c>
      <c r="D17" s="28">
        <f t="shared" si="0"/>
        <v>0.0272586260955135</v>
      </c>
      <c r="E17" s="28">
        <f>(B17-[1]上月!B13)/[1]上月!B13</f>
        <v>-0.00213733374876835</v>
      </c>
      <c r="F17" s="27">
        <f>F7+F12</f>
        <v>248.86702509</v>
      </c>
      <c r="G17" s="27">
        <f>G7+G12</f>
        <v>242.26326143</v>
      </c>
      <c r="H17" s="28">
        <f t="shared" si="1"/>
        <v>0.0272586260955135</v>
      </c>
    </row>
    <row r="18" customHeight="1" spans="1:8">
      <c r="A18" s="30" t="s">
        <v>50</v>
      </c>
      <c r="B18" s="27">
        <f>B13</f>
        <v>164.13841304</v>
      </c>
      <c r="C18" s="27">
        <f>C13</f>
        <v>81.74986144</v>
      </c>
      <c r="D18" s="28">
        <f t="shared" si="0"/>
        <v>1.00781273691172</v>
      </c>
      <c r="E18" s="28">
        <f>(B18-[1]上月!B14)/[1]上月!B14</f>
        <v>0.387903772754805</v>
      </c>
      <c r="F18" s="27">
        <f>F13</f>
        <v>164.13841304</v>
      </c>
      <c r="G18" s="27">
        <f>G13</f>
        <v>81.74986144</v>
      </c>
      <c r="H18" s="28">
        <f t="shared" si="1"/>
        <v>1.00781273691172</v>
      </c>
    </row>
    <row r="19" customHeight="1" spans="1:8">
      <c r="A19" s="30" t="s">
        <v>51</v>
      </c>
      <c r="B19" s="27">
        <f>B8+B14</f>
        <v>21.84850216</v>
      </c>
      <c r="C19" s="27">
        <f>C8+C14</f>
        <v>19.00596998</v>
      </c>
      <c r="D19" s="28">
        <f t="shared" si="0"/>
        <v>0.149559963684632</v>
      </c>
      <c r="E19" s="28">
        <f>(B19-[1]上月!B15)/[1]上月!B15</f>
        <v>0.087349309772888</v>
      </c>
      <c r="F19" s="27">
        <f>F8+F14</f>
        <v>21.84850216</v>
      </c>
      <c r="G19" s="27">
        <f>G8+G14</f>
        <v>19.00596998</v>
      </c>
      <c r="H19" s="28">
        <f t="shared" si="1"/>
        <v>0.149559963684632</v>
      </c>
    </row>
    <row r="20" customHeight="1" spans="1:8">
      <c r="A20" s="30" t="s">
        <v>52</v>
      </c>
      <c r="B20" s="27">
        <f>B9+B15</f>
        <v>44.5867676605</v>
      </c>
      <c r="C20" s="27">
        <f>C9+C15</f>
        <v>40.148914043</v>
      </c>
      <c r="D20" s="28">
        <f t="shared" si="0"/>
        <v>0.110534835705569</v>
      </c>
      <c r="E20" s="28">
        <f>(B20-[1]上月!B16)/[1]上月!B16</f>
        <v>0.0518213056437126</v>
      </c>
      <c r="F20" s="27">
        <f>F9+F15</f>
        <v>44.5867676605</v>
      </c>
      <c r="G20" s="27">
        <f>G9+G15</f>
        <v>40.148914043</v>
      </c>
      <c r="H20" s="28">
        <f t="shared" si="1"/>
        <v>0.110534835705569</v>
      </c>
    </row>
    <row r="21" customHeight="1" spans="1:8">
      <c r="A21" s="30" t="s">
        <v>53</v>
      </c>
      <c r="B21" s="27">
        <f>B10</f>
        <v>0.10601616</v>
      </c>
      <c r="C21" s="27">
        <f>C10</f>
        <v>0.12307016</v>
      </c>
      <c r="D21" s="28">
        <f t="shared" si="0"/>
        <v>-0.138571364496479</v>
      </c>
      <c r="E21" s="28">
        <f>(B21-[1]上月!B17)/[1]上月!B17</f>
        <v>0.101735592586242</v>
      </c>
      <c r="F21" s="27">
        <f>F10</f>
        <v>0.10601616</v>
      </c>
      <c r="G21" s="27">
        <f>G10</f>
        <v>0.12307016</v>
      </c>
      <c r="H21" s="28">
        <f t="shared" si="1"/>
        <v>-0.138571364496479</v>
      </c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A2" sqref="A2:M2"/>
    </sheetView>
  </sheetViews>
  <sheetFormatPr defaultColWidth="9" defaultRowHeight="12.9"/>
  <cols>
    <col min="2" max="2" width="10.7522935779817" customWidth="1"/>
    <col min="4" max="4" width="10.1284403669725" customWidth="1"/>
    <col min="6" max="6" width="10.2477064220183" customWidth="1"/>
    <col min="8" max="8" width="10.3761467889908" customWidth="1"/>
    <col min="10" max="10" width="10" customWidth="1"/>
    <col min="12" max="12" width="10.3761467889908" customWidth="1"/>
  </cols>
  <sheetData>
    <row r="1" ht="19.5" customHeight="1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3" spans="1:13">
      <c r="A2" s="4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4.2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56</v>
      </c>
      <c r="M3" s="19"/>
    </row>
    <row r="4" spans="1:13">
      <c r="A4" s="9" t="s">
        <v>57</v>
      </c>
      <c r="B4" s="9" t="s">
        <v>4</v>
      </c>
      <c r="C4" s="10"/>
      <c r="D4" s="10"/>
      <c r="E4" s="10"/>
      <c r="F4" s="9" t="s">
        <v>58</v>
      </c>
      <c r="G4" s="10"/>
      <c r="H4" s="10"/>
      <c r="I4" s="10"/>
      <c r="J4" s="9" t="s">
        <v>59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60</v>
      </c>
      <c r="C6" s="14" t="s">
        <v>61</v>
      </c>
      <c r="D6" s="15" t="s">
        <v>60</v>
      </c>
      <c r="E6" s="14" t="s">
        <v>61</v>
      </c>
      <c r="F6" s="13" t="s">
        <v>60</v>
      </c>
      <c r="G6" s="14" t="s">
        <v>61</v>
      </c>
      <c r="H6" s="13" t="s">
        <v>60</v>
      </c>
      <c r="I6" s="14" t="s">
        <v>61</v>
      </c>
      <c r="J6" s="13" t="s">
        <v>60</v>
      </c>
      <c r="K6" s="14" t="s">
        <v>61</v>
      </c>
      <c r="L6" s="13" t="s">
        <v>60</v>
      </c>
      <c r="M6" s="14" t="s">
        <v>61</v>
      </c>
    </row>
    <row r="7" spans="1:13">
      <c r="A7" s="9"/>
      <c r="B7" s="13"/>
      <c r="C7" s="16" t="s">
        <v>62</v>
      </c>
      <c r="D7" s="17"/>
      <c r="E7" s="16" t="s">
        <v>62</v>
      </c>
      <c r="F7" s="13"/>
      <c r="G7" s="16" t="s">
        <v>62</v>
      </c>
      <c r="H7" s="13"/>
      <c r="I7" s="16" t="s">
        <v>62</v>
      </c>
      <c r="J7" s="13"/>
      <c r="K7" s="16" t="s">
        <v>62</v>
      </c>
      <c r="L7" s="13"/>
      <c r="M7" s="16" t="s">
        <v>62</v>
      </c>
    </row>
    <row r="8" ht="13.55" spans="1:13">
      <c r="A8" s="9" t="s">
        <v>63</v>
      </c>
      <c r="B8" s="18">
        <v>42176.7134</v>
      </c>
      <c r="C8" s="18">
        <f>(B8-[2]与18年同期销量比较!B7)/[2]与18年同期销量比较!B7*100</f>
        <v>6.61372689688449</v>
      </c>
      <c r="D8" s="18">
        <v>42176.7134</v>
      </c>
      <c r="E8" s="18">
        <f>(D8-[2]与18年同期销量比较!D7)/[2]与18年同期销量比较!D7*100</f>
        <v>6.61372689688449</v>
      </c>
      <c r="F8" s="18">
        <v>79212.6024</v>
      </c>
      <c r="G8" s="18">
        <f>(F8-[2]与18年同期销量比较!F7)/[2]与18年同期销量比较!F7*100</f>
        <v>51.6704206527175</v>
      </c>
      <c r="H8" s="18">
        <v>79212.6024</v>
      </c>
      <c r="I8" s="18">
        <f>(H8-[2]与18年同期销量比较!H7)/[2]与18年同期销量比较!H7*100</f>
        <v>51.6704206527175</v>
      </c>
      <c r="J8" s="18">
        <f>B8+F8</f>
        <v>121389.3158</v>
      </c>
      <c r="K8" s="18">
        <f>(J8-[2]与18年同期销量比较!J7)/[2]与18年同期销量比较!J7*100</f>
        <v>32.2509547251214</v>
      </c>
      <c r="L8" s="18">
        <f>D8+H8</f>
        <v>121389.3158</v>
      </c>
      <c r="M8" s="18">
        <f>(L8-[2]与18年同期销量比较!L7)/[2]与18年同期销量比较!L7*100</f>
        <v>32.2509547251214</v>
      </c>
    </row>
    <row r="9" ht="13.55" spans="1:13">
      <c r="A9" s="9" t="s">
        <v>64</v>
      </c>
      <c r="B9" s="18">
        <v>36950.659712</v>
      </c>
      <c r="C9" s="18">
        <f>(B9-[2]与18年同期销量比较!B8)/[2]与18年同期销量比较!B8*100</f>
        <v>7.58083704537369</v>
      </c>
      <c r="D9" s="18">
        <v>36950.659712</v>
      </c>
      <c r="E9" s="18">
        <f>(D9-[2]与18年同期销量比较!D8)/[2]与18年同期销量比较!D8*100</f>
        <v>7.58083704537369</v>
      </c>
      <c r="F9" s="18">
        <v>39118.2383</v>
      </c>
      <c r="G9" s="18">
        <f>(F9-[2]与18年同期销量比较!F8)/[2]与18年同期销量比较!F8*100</f>
        <v>20.4070763064378</v>
      </c>
      <c r="H9" s="18">
        <v>39118.2383</v>
      </c>
      <c r="I9" s="18">
        <f>(H9-[2]与18年同期销量比较!H8)/[2]与18年同期销量比较!H8*100</f>
        <v>20.4070763064378</v>
      </c>
      <c r="J9" s="18">
        <f>B9+F9</f>
        <v>76068.898012</v>
      </c>
      <c r="K9" s="18">
        <f>(J9-[2]与18年同期销量比较!J8)/[2]与18年同期销量比较!J8*100</f>
        <v>13.8156202763243</v>
      </c>
      <c r="L9" s="18">
        <f>D9+H9</f>
        <v>76068.898012</v>
      </c>
      <c r="M9" s="18">
        <f>(L9-[2]与18年同期销量比较!L8)/[2]与18年同期销量比较!L8*100</f>
        <v>13.8156202763243</v>
      </c>
    </row>
    <row r="10" ht="13.55" spans="1:13">
      <c r="A10" s="9" t="s">
        <v>65</v>
      </c>
      <c r="B10" s="18">
        <v>55738.81539</v>
      </c>
      <c r="C10" s="18">
        <f>(B10-[2]与18年同期销量比较!B9)/[2]与18年同期销量比较!B9*100</f>
        <v>13.2256143819136</v>
      </c>
      <c r="D10" s="18">
        <v>55738.81539</v>
      </c>
      <c r="E10" s="18">
        <f>(D10-[2]与18年同期销量比较!D9)/[2]与18年同期销量比较!D9*100</f>
        <v>13.2256143819136</v>
      </c>
      <c r="F10" s="18">
        <v>124530.0373</v>
      </c>
      <c r="G10" s="18">
        <f>(F10-[2]与18年同期销量比较!F9)/[2]与18年同期销量比较!F9*100</f>
        <v>24.6616893936264</v>
      </c>
      <c r="H10" s="18">
        <v>124530.0373</v>
      </c>
      <c r="I10" s="18">
        <f>(H10-[2]与18年同期销量比较!H9)/[2]与18年同期销量比较!H9*100</f>
        <v>24.6616893936264</v>
      </c>
      <c r="J10" s="18">
        <f t="shared" ref="J10:J39" si="0">B10+F10</f>
        <v>180268.85269</v>
      </c>
      <c r="K10" s="18">
        <f>(J10-[2]与18年同期销量比较!J9)/[2]与18年同期销量比较!J9*100</f>
        <v>20.8864291184688</v>
      </c>
      <c r="L10" s="18">
        <f t="shared" ref="L10:L39" si="1">D10+H10</f>
        <v>180268.85269</v>
      </c>
      <c r="M10" s="18">
        <f>(L10-[2]与18年同期销量比较!L9)/[2]与18年同期销量比较!L9*100</f>
        <v>20.8864291184688</v>
      </c>
    </row>
    <row r="11" ht="13.55" spans="1:13">
      <c r="A11" s="9" t="s">
        <v>66</v>
      </c>
      <c r="B11" s="18">
        <v>35001.083567</v>
      </c>
      <c r="C11" s="18">
        <f>(B11-[2]与18年同期销量比较!B10)/[2]与18年同期销量比较!B10*100</f>
        <v>-2.15545675612637</v>
      </c>
      <c r="D11" s="18">
        <v>35001.083567</v>
      </c>
      <c r="E11" s="18">
        <f>(D11-[2]与18年同期销量比较!D10)/[2]与18年同期销量比较!D10*100</f>
        <v>-2.15545675612637</v>
      </c>
      <c r="F11" s="18">
        <v>40996.9372</v>
      </c>
      <c r="G11" s="18">
        <f>(F11-[2]与18年同期销量比较!F10)/[2]与18年同期销量比较!F10*100</f>
        <v>53.04019762594</v>
      </c>
      <c r="H11" s="18">
        <v>40996.9372</v>
      </c>
      <c r="I11" s="18">
        <f>(H11-[2]与18年同期销量比较!H10)/[2]与18年同期销量比较!H10*100</f>
        <v>53.04019762594</v>
      </c>
      <c r="J11" s="18">
        <f t="shared" si="0"/>
        <v>75998.020767</v>
      </c>
      <c r="K11" s="18">
        <f>(J11-[2]与18年同期销量比较!J10)/[2]与18年同期销量比较!J10*100</f>
        <v>21.4792758854407</v>
      </c>
      <c r="L11" s="18">
        <f t="shared" si="1"/>
        <v>75998.020767</v>
      </c>
      <c r="M11" s="18">
        <f>(L11-[2]与18年同期销量比较!L10)/[2]与18年同期销量比较!L10*100</f>
        <v>21.4792758854407</v>
      </c>
    </row>
    <row r="12" ht="13.55" spans="1:13">
      <c r="A12" s="9" t="s">
        <v>67</v>
      </c>
      <c r="B12" s="18">
        <v>67268.607838</v>
      </c>
      <c r="C12" s="18">
        <f>(B12-[2]与18年同期销量比较!B11)/[2]与18年同期销量比较!B11*100</f>
        <v>3.09157612394311</v>
      </c>
      <c r="D12" s="18">
        <v>67268.607838</v>
      </c>
      <c r="E12" s="18">
        <f>(D12-[2]与18年同期销量比较!D11)/[2]与18年同期销量比较!D11*100</f>
        <v>3.09157612394311</v>
      </c>
      <c r="F12" s="18">
        <v>71958.7736</v>
      </c>
      <c r="G12" s="18">
        <f>(F12-[2]与18年同期销量比较!F11)/[2]与18年同期销量比较!F11*100</f>
        <v>57.014120420567</v>
      </c>
      <c r="H12" s="18">
        <v>71958.7736</v>
      </c>
      <c r="I12" s="18">
        <f>(H12-[2]与18年同期销量比较!H11)/[2]与18年同期销量比较!H11*100</f>
        <v>57.014120420567</v>
      </c>
      <c r="J12" s="18">
        <f t="shared" si="0"/>
        <v>139227.381438</v>
      </c>
      <c r="K12" s="18">
        <f>(J12-[2]与18年同期销量比较!J11)/[2]与18年同期销量比较!J11*100</f>
        <v>25.3388292969503</v>
      </c>
      <c r="L12" s="18">
        <f t="shared" si="1"/>
        <v>139227.381438</v>
      </c>
      <c r="M12" s="18">
        <f>(L12-[2]与18年同期销量比较!L11)/[2]与18年同期销量比较!L11*100</f>
        <v>25.3388292969503</v>
      </c>
    </row>
    <row r="13" ht="13.55" spans="1:13">
      <c r="A13" s="9" t="s">
        <v>68</v>
      </c>
      <c r="B13" s="18">
        <v>97672.988894</v>
      </c>
      <c r="C13" s="18">
        <f>(B13-[2]与18年同期销量比较!B12)/[2]与18年同期销量比较!B12*100</f>
        <v>7.38924059783276</v>
      </c>
      <c r="D13" s="18">
        <v>97672.988894</v>
      </c>
      <c r="E13" s="18">
        <f>(D13-[2]与18年同期销量比较!D12)/[2]与18年同期销量比较!D12*100</f>
        <v>7.38924059783276</v>
      </c>
      <c r="F13" s="18">
        <v>78022.0456</v>
      </c>
      <c r="G13" s="18">
        <f>(F13-[2]与18年同期销量比较!F12)/[2]与18年同期销量比较!F12*100</f>
        <v>85.6029457274605</v>
      </c>
      <c r="H13" s="18">
        <v>78022.0456</v>
      </c>
      <c r="I13" s="18">
        <f>(H13-[2]与18年同期销量比较!H12)/[2]与18年同期销量比较!H12*100</f>
        <v>85.6029457274605</v>
      </c>
      <c r="J13" s="18">
        <f t="shared" si="0"/>
        <v>175695.034494</v>
      </c>
      <c r="K13" s="18">
        <f>(J13-[2]与18年同期销量比较!J12)/[2]与18年同期销量比较!J12*100</f>
        <v>32.1120815760915</v>
      </c>
      <c r="L13" s="18">
        <f t="shared" si="1"/>
        <v>175695.034494</v>
      </c>
      <c r="M13" s="18">
        <f>(L13-[2]与18年同期销量比较!L12)/[2]与18年同期销量比较!L12*100</f>
        <v>32.1120815760915</v>
      </c>
    </row>
    <row r="14" ht="13.55" spans="1:13">
      <c r="A14" s="9" t="s">
        <v>69</v>
      </c>
      <c r="B14" s="18">
        <v>27608.523513</v>
      </c>
      <c r="C14" s="18">
        <f>(B14-[2]与18年同期销量比较!B13)/[2]与18年同期销量比较!B13*100</f>
        <v>-20.0848599070276</v>
      </c>
      <c r="D14" s="18">
        <v>27608.523513</v>
      </c>
      <c r="E14" s="18">
        <f>(D14-[2]与18年同期销量比较!D13)/[2]与18年同期销量比较!D13*100</f>
        <v>-20.0848599070276</v>
      </c>
      <c r="F14" s="18">
        <v>45906.0101</v>
      </c>
      <c r="G14" s="18">
        <f>(F14-[2]与18年同期销量比较!F13)/[2]与18年同期销量比较!F13*100</f>
        <v>27.1721887953364</v>
      </c>
      <c r="H14" s="18">
        <v>45906.0101</v>
      </c>
      <c r="I14" s="18">
        <f>(H14-[2]与18年同期销量比较!H13)/[2]与18年同期销量比较!H13*100</f>
        <v>27.1721887953364</v>
      </c>
      <c r="J14" s="18">
        <f t="shared" si="0"/>
        <v>73514.533613</v>
      </c>
      <c r="K14" s="18">
        <f>(J14-[2]与18年同期销量比较!J13)/[2]与18年同期销量比较!J13*100</f>
        <v>4.06216630587545</v>
      </c>
      <c r="L14" s="18">
        <f t="shared" si="1"/>
        <v>73514.533613</v>
      </c>
      <c r="M14" s="18">
        <f>(L14-[2]与18年同期销量比较!L13)/[2]与18年同期销量比较!L13*100</f>
        <v>4.06216630587545</v>
      </c>
    </row>
    <row r="15" ht="13.55" spans="1:13">
      <c r="A15" s="9" t="s">
        <v>70</v>
      </c>
      <c r="B15" s="18">
        <v>48098.160746</v>
      </c>
      <c r="C15" s="18">
        <f>(B15-[2]与18年同期销量比较!B14)/[2]与18年同期销量比较!B14*100</f>
        <v>14.2850396224633</v>
      </c>
      <c r="D15" s="18">
        <v>48098.160746</v>
      </c>
      <c r="E15" s="18">
        <f>(D15-[2]与18年同期销量比较!D14)/[2]与18年同期销量比较!D14*100</f>
        <v>14.2850396224633</v>
      </c>
      <c r="F15" s="18">
        <v>66420.6611</v>
      </c>
      <c r="G15" s="18">
        <f>(F15-[2]与18年同期销量比较!F14)/[2]与18年同期销量比较!F14*100</f>
        <v>51.9214952457874</v>
      </c>
      <c r="H15" s="18">
        <v>66420.6611</v>
      </c>
      <c r="I15" s="18">
        <f>(H15-[2]与18年同期销量比较!H14)/[2]与18年同期销量比较!H14*100</f>
        <v>51.9214952457874</v>
      </c>
      <c r="J15" s="18">
        <f t="shared" si="0"/>
        <v>114518.821846</v>
      </c>
      <c r="K15" s="18">
        <f>(J15-[2]与18年同期销量比较!J14)/[2]与18年同期销量比较!J14*100</f>
        <v>33.4616736684906</v>
      </c>
      <c r="L15" s="18">
        <f t="shared" si="1"/>
        <v>114518.821846</v>
      </c>
      <c r="M15" s="18">
        <f>(L15-[2]与18年同期销量比较!L14)/[2]与18年同期销量比较!L14*100</f>
        <v>33.4616736684906</v>
      </c>
    </row>
    <row r="16" ht="13.55" spans="1:13">
      <c r="A16" s="9" t="s">
        <v>71</v>
      </c>
      <c r="B16" s="18">
        <v>55996.476087</v>
      </c>
      <c r="C16" s="18">
        <f>(B16-[2]与18年同期销量比较!B15)/[2]与18年同期销量比较!B15*100</f>
        <v>35.7680292717029</v>
      </c>
      <c r="D16" s="18">
        <v>55996.476087</v>
      </c>
      <c r="E16" s="18">
        <f>(D16-[2]与18年同期销量比较!D15)/[2]与18年同期销量比较!D15*100</f>
        <v>35.7680292717029</v>
      </c>
      <c r="F16" s="18">
        <v>44797.702</v>
      </c>
      <c r="G16" s="18">
        <f>(F16-[2]与18年同期销量比较!F15)/[2]与18年同期销量比较!F15*100</f>
        <v>54.292273204891</v>
      </c>
      <c r="H16" s="18">
        <v>44797.702</v>
      </c>
      <c r="I16" s="18">
        <f>(H16-[2]与18年同期销量比较!H15)/[2]与18年同期销量比较!H15*100</f>
        <v>54.292273204891</v>
      </c>
      <c r="J16" s="18">
        <f t="shared" si="0"/>
        <v>100794.178087</v>
      </c>
      <c r="K16" s="18">
        <f>(J16-[2]与18年同期销量比较!J15)/[2]与18年同期销量比较!J15*100</f>
        <v>43.420986902749</v>
      </c>
      <c r="L16" s="18">
        <f t="shared" si="1"/>
        <v>100794.178087</v>
      </c>
      <c r="M16" s="18">
        <f>(L16-[2]与18年同期销量比较!L15)/[2]与18年同期销量比较!L15*100</f>
        <v>43.420986902749</v>
      </c>
    </row>
    <row r="17" ht="13.55" spans="1:13">
      <c r="A17" s="9" t="s">
        <v>72</v>
      </c>
      <c r="B17" s="18">
        <v>149943.940521</v>
      </c>
      <c r="C17" s="18">
        <f>(B17-[2]与18年同期销量比较!B16)/[2]与18年同期销量比较!B16*100</f>
        <v>12.8565082908498</v>
      </c>
      <c r="D17" s="18">
        <v>149943.940521</v>
      </c>
      <c r="E17" s="18">
        <f>(D17-[2]与18年同期销量比较!D16)/[2]与18年同期销量比较!D16*100</f>
        <v>12.8565082908498</v>
      </c>
      <c r="F17" s="18">
        <v>254056.3572</v>
      </c>
      <c r="G17" s="18">
        <f>(F17-[2]与18年同期销量比较!F16)/[2]与18年同期销量比较!F16*100</f>
        <v>38.3707872267909</v>
      </c>
      <c r="H17" s="18">
        <v>254056.3572</v>
      </c>
      <c r="I17" s="18">
        <f>(H17-[2]与18年同期销量比较!H16)/[2]与18年同期销量比较!H16*100</f>
        <v>38.3707872267909</v>
      </c>
      <c r="J17" s="18">
        <f t="shared" si="0"/>
        <v>404000.297721</v>
      </c>
      <c r="K17" s="18">
        <f>(J17-[2]与18年同期销量比较!J16)/[2]与18年同期销量比较!J16*100</f>
        <v>27.6591496116957</v>
      </c>
      <c r="L17" s="18">
        <f t="shared" si="1"/>
        <v>404000.297721</v>
      </c>
      <c r="M17" s="18">
        <f>(L17-[2]与18年同期销量比较!L16)/[2]与18年同期销量比较!L16*100</f>
        <v>27.6591496116957</v>
      </c>
    </row>
    <row r="18" ht="13.55" spans="1:13">
      <c r="A18" s="9" t="s">
        <v>73</v>
      </c>
      <c r="B18" s="18">
        <v>156085.558194</v>
      </c>
      <c r="C18" s="18">
        <f>(B18-[2]与18年同期销量比较!B17)/[2]与18年同期销量比较!B17*100</f>
        <v>6.9691048041101</v>
      </c>
      <c r="D18" s="18">
        <v>156085.558194</v>
      </c>
      <c r="E18" s="18">
        <f>(D18-[2]与18年同期销量比较!D17)/[2]与18年同期销量比较!D17*100</f>
        <v>6.9691048041101</v>
      </c>
      <c r="F18" s="18">
        <v>184587.0389</v>
      </c>
      <c r="G18" s="18">
        <f>(F18-[2]与18年同期销量比较!F17)/[2]与18年同期销量比较!F17*100</f>
        <v>65.0867408216113</v>
      </c>
      <c r="H18" s="18">
        <v>184587.0389</v>
      </c>
      <c r="I18" s="18">
        <f>(H18-[2]与18年同期销量比较!H17)/[2]与18年同期销量比较!H17*100</f>
        <v>65.0867408216113</v>
      </c>
      <c r="J18" s="18">
        <f t="shared" si="0"/>
        <v>340672.597094</v>
      </c>
      <c r="K18" s="18">
        <f>(J18-[2]与18年同期销量比较!J17)/[2]与18年同期销量比较!J17*100</f>
        <v>32.1826706854497</v>
      </c>
      <c r="L18" s="18">
        <f t="shared" si="1"/>
        <v>340672.597094</v>
      </c>
      <c r="M18" s="18">
        <f>(L18-[2]与18年同期销量比较!L17)/[2]与18年同期销量比较!L17*100</f>
        <v>32.1826706854497</v>
      </c>
    </row>
    <row r="19" ht="13.55" spans="1:13">
      <c r="A19" s="9" t="s">
        <v>74</v>
      </c>
      <c r="B19" s="18">
        <v>77383.213978</v>
      </c>
      <c r="C19" s="18">
        <f>(B19-[2]与18年同期销量比较!B18)/[2]与18年同期销量比较!B18*100</f>
        <v>37.3498587767343</v>
      </c>
      <c r="D19" s="18">
        <v>77383.213978</v>
      </c>
      <c r="E19" s="18">
        <f>(D19-[2]与18年同期销量比较!D18)/[2]与18年同期销量比较!D18*100</f>
        <v>37.3498587767343</v>
      </c>
      <c r="F19" s="18">
        <v>96423.7803</v>
      </c>
      <c r="G19" s="18">
        <f>(F19-[2]与18年同期销量比较!F18)/[2]与18年同期销量比较!F18*100</f>
        <v>70.7517718051292</v>
      </c>
      <c r="H19" s="18">
        <v>96423.7803</v>
      </c>
      <c r="I19" s="18">
        <f>(H19-[2]与18年同期销量比较!H18)/[2]与18年同期销量比较!H18*100</f>
        <v>70.7517718051292</v>
      </c>
      <c r="J19" s="18">
        <f t="shared" si="0"/>
        <v>173806.994278</v>
      </c>
      <c r="K19" s="18">
        <f>(J19-[2]与18年同期销量比较!J18)/[2]与18年同期销量比较!J18*100</f>
        <v>54.0700504482521</v>
      </c>
      <c r="L19" s="18">
        <f t="shared" si="1"/>
        <v>173806.994278</v>
      </c>
      <c r="M19" s="18">
        <f>(L19-[2]与18年同期销量比较!L18)/[2]与18年同期销量比较!L18*100</f>
        <v>54.0700504482521</v>
      </c>
    </row>
    <row r="20" ht="13.55" spans="1:13">
      <c r="A20" s="9" t="s">
        <v>75</v>
      </c>
      <c r="B20" s="18">
        <v>44341.086971</v>
      </c>
      <c r="C20" s="18">
        <f>(B20-[2]与18年同期销量比较!B19)/[2]与18年同期销量比较!B19*100</f>
        <v>12.5897401160883</v>
      </c>
      <c r="D20" s="18">
        <v>44341.086971</v>
      </c>
      <c r="E20" s="18">
        <f>(D20-[2]与18年同期销量比较!D19)/[2]与18年同期销量比较!D19*100</f>
        <v>12.5897401160883</v>
      </c>
      <c r="F20" s="18">
        <v>94248.1534</v>
      </c>
      <c r="G20" s="18">
        <f>(F20-[2]与18年同期销量比较!F19)/[2]与18年同期销量比较!F19*100</f>
        <v>25.6332722816094</v>
      </c>
      <c r="H20" s="18">
        <v>94248.1534</v>
      </c>
      <c r="I20" s="18">
        <f>(H20-[2]与18年同期销量比较!H19)/[2]与18年同期销量比较!H19*100</f>
        <v>25.6332722816094</v>
      </c>
      <c r="J20" s="18">
        <f t="shared" si="0"/>
        <v>138589.240371</v>
      </c>
      <c r="K20" s="18">
        <f>(J20-[2]与18年同期销量比较!J19)/[2]与18年同期销量比较!J19*100</f>
        <v>21.1430113114924</v>
      </c>
      <c r="L20" s="18">
        <f t="shared" si="1"/>
        <v>138589.240371</v>
      </c>
      <c r="M20" s="18">
        <f>(L20-[2]与18年同期销量比较!L19)/[2]与18年同期销量比较!L19*100</f>
        <v>21.1430113114924</v>
      </c>
    </row>
    <row r="21" ht="13.55" spans="1:13">
      <c r="A21" s="9" t="s">
        <v>76</v>
      </c>
      <c r="B21" s="18">
        <v>42950.978526</v>
      </c>
      <c r="C21" s="18">
        <f>(B21-[2]与18年同期销量比较!B20)/[2]与18年同期销量比较!B20*100</f>
        <v>17.9584136280207</v>
      </c>
      <c r="D21" s="18">
        <v>42950.978526</v>
      </c>
      <c r="E21" s="18">
        <f>(D21-[2]与18年同期销量比较!D20)/[2]与18年同期销量比较!D20*100</f>
        <v>17.9584136280207</v>
      </c>
      <c r="F21" s="18">
        <v>76255.0636</v>
      </c>
      <c r="G21" s="18">
        <f>(F21-[2]与18年同期销量比较!F20)/[2]与18年同期销量比较!F20*100</f>
        <v>40.0681445328061</v>
      </c>
      <c r="H21" s="18">
        <v>76255.0636</v>
      </c>
      <c r="I21" s="18">
        <f>(H21-[2]与18年同期销量比较!H20)/[2]与18年同期销量比较!H20*100</f>
        <v>40.0681445328061</v>
      </c>
      <c r="J21" s="18">
        <f t="shared" si="0"/>
        <v>119206.042126</v>
      </c>
      <c r="K21" s="18">
        <f>(J21-[2]与18年同期销量比较!J20)/[2]与18年同期销量比较!J20*100</f>
        <v>31.2070666529803</v>
      </c>
      <c r="L21" s="18">
        <f t="shared" si="1"/>
        <v>119206.042126</v>
      </c>
      <c r="M21" s="18">
        <f>(L21-[2]与18年同期销量比较!L20)/[2]与18年同期销量比较!L20*100</f>
        <v>31.2070666529803</v>
      </c>
    </row>
    <row r="22" ht="13.55" spans="1:13">
      <c r="A22" s="9" t="s">
        <v>77</v>
      </c>
      <c r="B22" s="18">
        <v>152274.780764</v>
      </c>
      <c r="C22" s="18">
        <f>(B22-[2]与18年同期销量比较!B21)/[2]与18年同期销量比较!B21*100</f>
        <v>7.87104490669459</v>
      </c>
      <c r="D22" s="18">
        <v>152274.780764</v>
      </c>
      <c r="E22" s="18">
        <f>(D22-[2]与18年同期销量比较!D21)/[2]与18年同期销量比较!D21*100</f>
        <v>7.87104490669459</v>
      </c>
      <c r="F22" s="18">
        <v>247022.1207</v>
      </c>
      <c r="G22" s="18">
        <f>(F22-[2]与18年同期销量比较!F21)/[2]与18年同期销量比较!F21*100</f>
        <v>44.764829870893</v>
      </c>
      <c r="H22" s="18">
        <v>247022.1207</v>
      </c>
      <c r="I22" s="18">
        <f>(H22-[2]与18年同期销量比较!H21)/[2]与18年同期销量比较!H21*100</f>
        <v>44.764829870893</v>
      </c>
      <c r="J22" s="18">
        <f t="shared" si="0"/>
        <v>399296.901464</v>
      </c>
      <c r="K22" s="18">
        <f>(J22-[2]与18年同期销量比较!J21)/[2]与18年同期销量比较!J21*100</f>
        <v>28.0616396365303</v>
      </c>
      <c r="L22" s="18">
        <f t="shared" si="1"/>
        <v>399296.901464</v>
      </c>
      <c r="M22" s="18">
        <f>(L22-[2]与18年同期销量比较!L21)/[2]与18年同期销量比较!L21*100</f>
        <v>28.0616396365303</v>
      </c>
    </row>
    <row r="23" ht="13.55" spans="1:13">
      <c r="A23" s="9" t="s">
        <v>78</v>
      </c>
      <c r="B23" s="18">
        <v>63114.814989</v>
      </c>
      <c r="C23" s="18">
        <f>(B23-[2]与18年同期销量比较!B22)/[2]与18年同期销量比较!B22*100</f>
        <v>15.6300399787982</v>
      </c>
      <c r="D23" s="18">
        <v>63114.814989</v>
      </c>
      <c r="E23" s="18">
        <f>(D23-[2]与18年同期销量比较!D22)/[2]与18年同期销量比较!D22*100</f>
        <v>15.6300399787982</v>
      </c>
      <c r="F23" s="18">
        <v>192662.3839</v>
      </c>
      <c r="G23" s="18">
        <f>(F23-[2]与18年同期销量比较!F22)/[2]与18年同期销量比较!F22*100</f>
        <v>69.2626893131017</v>
      </c>
      <c r="H23" s="18">
        <v>192662.3839</v>
      </c>
      <c r="I23" s="18">
        <f>(H23-[2]与18年同期销量比较!H22)/[2]与18年同期销量比较!H22*100</f>
        <v>69.2626893131017</v>
      </c>
      <c r="J23" s="18">
        <f t="shared" si="0"/>
        <v>255777.198889</v>
      </c>
      <c r="K23" s="18">
        <f>(J23-[2]与18年同期销量比较!J22)/[2]与18年同期销量比较!J22*100</f>
        <v>51.87958044168</v>
      </c>
      <c r="L23" s="18">
        <f t="shared" si="1"/>
        <v>255777.198889</v>
      </c>
      <c r="M23" s="18">
        <f>(L23-[2]与18年同期销量比较!L22)/[2]与18年同期销量比较!L22*100</f>
        <v>51.87958044168</v>
      </c>
    </row>
    <row r="24" ht="13.55" spans="1:13">
      <c r="A24" s="9" t="s">
        <v>79</v>
      </c>
      <c r="B24" s="18">
        <v>85626.645304</v>
      </c>
      <c r="C24" s="18">
        <f>(B24-[2]与18年同期销量比较!B23)/[2]与18年同期销量比较!B23*100</f>
        <v>-6.01091083634287</v>
      </c>
      <c r="D24" s="18">
        <v>85626.645304</v>
      </c>
      <c r="E24" s="18">
        <f>(D24-[2]与18年同期销量比较!D23)/[2]与18年同期销量比较!D23*100</f>
        <v>-6.01091083634287</v>
      </c>
      <c r="F24" s="18">
        <v>116191.6517</v>
      </c>
      <c r="G24" s="18">
        <f>(F24-[2]与18年同期销量比较!F23)/[2]与18年同期销量比较!F23*100</f>
        <v>47.6265720693004</v>
      </c>
      <c r="H24" s="18">
        <v>116191.6517</v>
      </c>
      <c r="I24" s="18">
        <f>(H24-[2]与18年同期销量比较!H23)/[2]与18年同期销量比较!H23*100</f>
        <v>47.6265720693004</v>
      </c>
      <c r="J24" s="18">
        <f t="shared" si="0"/>
        <v>201818.297004</v>
      </c>
      <c r="K24" s="18">
        <f>(J24-[2]与18年同期销量比较!J23)/[2]与18年同期销量比较!J23*100</f>
        <v>18.8500283762284</v>
      </c>
      <c r="L24" s="18">
        <f t="shared" si="1"/>
        <v>201818.297004</v>
      </c>
      <c r="M24" s="18">
        <f>(L24-[2]与18年同期销量比较!L23)/[2]与18年同期销量比较!L23*100</f>
        <v>18.8500283762284</v>
      </c>
    </row>
    <row r="25" ht="13.55" spans="1:13">
      <c r="A25" s="9" t="s">
        <v>80</v>
      </c>
      <c r="B25" s="18">
        <v>84462.441046</v>
      </c>
      <c r="C25" s="18">
        <f>(B25-[2]与18年同期销量比较!B24)/[2]与18年同期销量比较!B24*100</f>
        <v>9.08601947729477</v>
      </c>
      <c r="D25" s="18">
        <v>84462.441046</v>
      </c>
      <c r="E25" s="18">
        <f>(D25-[2]与18年同期销量比较!D24)/[2]与18年同期销量比较!D24*100</f>
        <v>9.08601947729477</v>
      </c>
      <c r="F25" s="18">
        <v>63555.5594</v>
      </c>
      <c r="G25" s="18">
        <f>(F25-[2]与18年同期销量比较!F24)/[2]与18年同期销量比较!F24*100</f>
        <v>-34.9141259077328</v>
      </c>
      <c r="H25" s="18">
        <v>63555.5594</v>
      </c>
      <c r="I25" s="18">
        <f>(H25-[2]与18年同期销量比较!H24)/[2]与18年同期销量比较!H24*100</f>
        <v>-34.9141259077328</v>
      </c>
      <c r="J25" s="18">
        <f t="shared" si="0"/>
        <v>148018.000446</v>
      </c>
      <c r="K25" s="18">
        <f>(J25-[2]与18年同期销量比较!J24)/[2]与18年同期销量比较!J24*100</f>
        <v>-15.4550749178654</v>
      </c>
      <c r="L25" s="18">
        <f t="shared" si="1"/>
        <v>148018.000446</v>
      </c>
      <c r="M25" s="18">
        <f>(L25-[2]与18年同期销量比较!L24)/[2]与18年同期销量比较!L24*100</f>
        <v>-15.4550749178654</v>
      </c>
    </row>
    <row r="26" ht="13.55" spans="1:13">
      <c r="A26" s="9" t="s">
        <v>81</v>
      </c>
      <c r="B26" s="18">
        <v>220411.088878</v>
      </c>
      <c r="C26" s="18">
        <f>(B26-[2]与18年同期销量比较!B25)/[2]与18年同期销量比较!B25*100</f>
        <v>8.70453574075449</v>
      </c>
      <c r="D26" s="18">
        <v>220411.088878</v>
      </c>
      <c r="E26" s="18">
        <f>(D26-[2]与18年同期销量比较!D25)/[2]与18年同期销量比较!D25*100</f>
        <v>8.70453574075449</v>
      </c>
      <c r="F26" s="18">
        <v>222211.8106</v>
      </c>
      <c r="G26" s="18">
        <f>(F26-[2]与18年同期销量比较!F25)/[2]与18年同期销量比较!F25*100</f>
        <v>25.1910038670319</v>
      </c>
      <c r="H26" s="18">
        <v>222211.8106</v>
      </c>
      <c r="I26" s="18">
        <f>(H26-[2]与18年同期销量比较!H25)/[2]与18年同期销量比较!H25*100</f>
        <v>25.1910038670319</v>
      </c>
      <c r="J26" s="18">
        <f t="shared" si="0"/>
        <v>442622.899478</v>
      </c>
      <c r="K26" s="18">
        <f>(J26-[2]与18年同期销量比较!J25)/[2]与18年同期销量比较!J25*100</f>
        <v>16.4001123163524</v>
      </c>
      <c r="L26" s="18">
        <f t="shared" si="1"/>
        <v>442622.899478</v>
      </c>
      <c r="M26" s="18">
        <f>(L26-[2]与18年同期销量比较!L25)/[2]与18年同期销量比较!L25*100</f>
        <v>16.4001123163524</v>
      </c>
    </row>
    <row r="27" ht="13.55" spans="1:13">
      <c r="A27" s="9" t="s">
        <v>82</v>
      </c>
      <c r="B27" s="18">
        <v>42684.770281</v>
      </c>
      <c r="C27" s="18">
        <f>(B27-[2]与18年同期销量比较!B26)/[2]与18年同期销量比较!B26*100</f>
        <v>-13.0832463092089</v>
      </c>
      <c r="D27" s="18">
        <v>42684.770281</v>
      </c>
      <c r="E27" s="18">
        <f>(D27-[2]与18年同期销量比较!D26)/[2]与18年同期销量比较!D26*100</f>
        <v>-13.0832463092089</v>
      </c>
      <c r="F27" s="18">
        <v>29147.7035</v>
      </c>
      <c r="G27" s="18">
        <f>(F27-[2]与18年同期销量比较!F26)/[2]与18年同期销量比较!F26*100</f>
        <v>-18.5803150260999</v>
      </c>
      <c r="H27" s="18">
        <v>29147.7035</v>
      </c>
      <c r="I27" s="18">
        <f>(H27-[2]与18年同期销量比较!H26)/[2]与18年同期销量比较!H26*100</f>
        <v>-18.5803150260999</v>
      </c>
      <c r="J27" s="18">
        <f t="shared" si="0"/>
        <v>71832.473781</v>
      </c>
      <c r="K27" s="18">
        <f>(J27-[2]与18年同期销量比较!J26)/[2]与18年同期销量比较!J26*100</f>
        <v>-15.4009128196846</v>
      </c>
      <c r="L27" s="18">
        <f t="shared" si="1"/>
        <v>71832.473781</v>
      </c>
      <c r="M27" s="18">
        <f>(L27-[2]与18年同期销量比较!L26)/[2]与18年同期销量比较!L26*100</f>
        <v>-15.4009128196846</v>
      </c>
    </row>
    <row r="28" ht="13.55" spans="1:13">
      <c r="A28" s="9" t="s">
        <v>83</v>
      </c>
      <c r="B28" s="18">
        <v>12758.359471</v>
      </c>
      <c r="C28" s="18">
        <f>(B28-[2]与18年同期销量比较!B27)/[2]与18年同期销量比较!B27*100</f>
        <v>-4.39880225819583</v>
      </c>
      <c r="D28" s="18">
        <v>12758.359471</v>
      </c>
      <c r="E28" s="18">
        <f>(D28-[2]与18年同期销量比较!D27)/[2]与18年同期销量比较!D27*100</f>
        <v>-4.39880225819583</v>
      </c>
      <c r="F28" s="18">
        <v>10219.61602</v>
      </c>
      <c r="G28" s="18">
        <f>(F28-[2]与18年同期销量比较!F27)/[2]与18年同期销量比较!F27*100</f>
        <v>-16.9504759592244</v>
      </c>
      <c r="H28" s="18">
        <v>10219.61602</v>
      </c>
      <c r="I28" s="18">
        <f>(H28-[2]与18年同期销量比较!H27)/[2]与18年同期销量比较!H27*100</f>
        <v>-16.9504759592244</v>
      </c>
      <c r="J28" s="18">
        <f t="shared" si="0"/>
        <v>22977.975491</v>
      </c>
      <c r="K28" s="18">
        <f>(J28-[2]与18年同期销量比较!J27)/[2]与18年同期销量比较!J27*100</f>
        <v>-10.4202010711684</v>
      </c>
      <c r="L28" s="18">
        <f t="shared" si="1"/>
        <v>22977.975491</v>
      </c>
      <c r="M28" s="18">
        <f>(L28-[2]与18年同期销量比较!L27)/[2]与18年同期销量比较!L27*100</f>
        <v>-10.4202010711684</v>
      </c>
    </row>
    <row r="29" ht="13.55" spans="1:13">
      <c r="A29" s="9" t="s">
        <v>84</v>
      </c>
      <c r="B29" s="18">
        <v>47145.34362</v>
      </c>
      <c r="C29" s="18">
        <f>(B29-[2]与18年同期销量比较!B28)/[2]与18年同期销量比较!B28*100</f>
        <v>-8.85480666280215</v>
      </c>
      <c r="D29" s="18">
        <v>47145.34362</v>
      </c>
      <c r="E29" s="18">
        <f>(D29-[2]与18年同期销量比较!D28)/[2]与18年同期销量比较!D28*100</f>
        <v>-8.85480666280215</v>
      </c>
      <c r="F29" s="18">
        <v>71666.012</v>
      </c>
      <c r="G29" s="18">
        <f>(F29-[2]与18年同期销量比较!F28)/[2]与18年同期销量比较!F28*100</f>
        <v>95.4139170427623</v>
      </c>
      <c r="H29" s="18">
        <v>71666.012</v>
      </c>
      <c r="I29" s="18">
        <f>(H29-[2]与18年同期销量比较!H28)/[2]与18年同期销量比较!H28*100</f>
        <v>95.4139170427623</v>
      </c>
      <c r="J29" s="18">
        <f t="shared" si="0"/>
        <v>118811.35562</v>
      </c>
      <c r="K29" s="18">
        <f>(J29-[2]与18年同期销量比较!J28)/[2]与18年同期销量比较!J28*100</f>
        <v>34.4027534899317</v>
      </c>
      <c r="L29" s="18">
        <f t="shared" si="1"/>
        <v>118811.35562</v>
      </c>
      <c r="M29" s="18">
        <f>(L29-[2]与18年同期销量比较!L28)/[2]与18年同期销量比较!L28*100</f>
        <v>34.4027534899317</v>
      </c>
    </row>
    <row r="30" ht="13.55" spans="1:13">
      <c r="A30" s="9" t="s">
        <v>85</v>
      </c>
      <c r="B30" s="18">
        <v>113937.884799</v>
      </c>
      <c r="C30" s="18">
        <f>(B30-[2]与18年同期销量比较!B29)/[2]与18年同期销量比较!B29*100</f>
        <v>47.1321708139365</v>
      </c>
      <c r="D30" s="18">
        <v>113937.884799</v>
      </c>
      <c r="E30" s="18">
        <f>(D30-[2]与18年同期销量比较!D29)/[2]与18年同期销量比较!D29*100</f>
        <v>47.1321708139365</v>
      </c>
      <c r="F30" s="18">
        <v>99974.2457</v>
      </c>
      <c r="G30" s="18">
        <f>(F30-[2]与18年同期销量比较!F29)/[2]与18年同期销量比较!F29*100</f>
        <v>123.680867731966</v>
      </c>
      <c r="H30" s="18">
        <v>99974.2457</v>
      </c>
      <c r="I30" s="18">
        <f>(H30-[2]与18年同期销量比较!H29)/[2]与18年同期销量比较!H29*100</f>
        <v>123.680867731966</v>
      </c>
      <c r="J30" s="18">
        <f t="shared" si="0"/>
        <v>213912.130499</v>
      </c>
      <c r="K30" s="18">
        <f>(J30-[2]与18年同期销量比较!J29)/[2]与18年同期销量比较!J29*100</f>
        <v>75.1451886415745</v>
      </c>
      <c r="L30" s="18">
        <f t="shared" si="1"/>
        <v>213912.130499</v>
      </c>
      <c r="M30" s="18">
        <f>(L30-[2]与18年同期销量比较!L29)/[2]与18年同期销量比较!L29*100</f>
        <v>75.1451886415745</v>
      </c>
    </row>
    <row r="31" ht="13.55" spans="1:13">
      <c r="A31" s="9" t="s">
        <v>86</v>
      </c>
      <c r="B31" s="18">
        <v>25652.416601</v>
      </c>
      <c r="C31" s="18">
        <f>(B31-[2]与18年同期销量比较!B30)/[2]与18年同期销量比较!B30*100</f>
        <v>6.79777356070626</v>
      </c>
      <c r="D31" s="18">
        <v>25652.416601</v>
      </c>
      <c r="E31" s="18">
        <f>(D31-[2]与18年同期销量比较!D30)/[2]与18年同期销量比较!D30*100</f>
        <v>6.79777356070626</v>
      </c>
      <c r="F31" s="18">
        <v>53421.0168</v>
      </c>
      <c r="G31" s="18">
        <f>(F31-[2]与18年同期销量比较!F30)/[2]与18年同期销量比较!F30*100</f>
        <v>79.3069048690622</v>
      </c>
      <c r="H31" s="18">
        <v>53421.0168</v>
      </c>
      <c r="I31" s="18">
        <f>(H31-[2]与18年同期销量比较!H30)/[2]与18年同期销量比较!H30*100</f>
        <v>79.3069048690622</v>
      </c>
      <c r="J31" s="18">
        <f t="shared" si="0"/>
        <v>79073.433401</v>
      </c>
      <c r="K31" s="18">
        <f>(J31-[2]与18年同期销量比较!J30)/[2]与18年同期销量比较!J30*100</f>
        <v>46.9420120378285</v>
      </c>
      <c r="L31" s="18">
        <f t="shared" si="1"/>
        <v>79073.433401</v>
      </c>
      <c r="M31" s="18">
        <f>(L31-[2]与18年同期销量比较!L30)/[2]与18年同期销量比较!L30*100</f>
        <v>46.9420120378285</v>
      </c>
    </row>
    <row r="32" ht="13.55" spans="1:13">
      <c r="A32" s="9" t="s">
        <v>87</v>
      </c>
      <c r="B32" s="18">
        <v>75373.090638</v>
      </c>
      <c r="C32" s="18">
        <f>(B32-[2]与18年同期销量比较!B31)/[2]与18年同期销量比较!B31*100</f>
        <v>9.90264211798847</v>
      </c>
      <c r="D32" s="18">
        <v>75373.090638</v>
      </c>
      <c r="E32" s="18">
        <f>(D32-[2]与18年同期销量比较!D31)/[2]与18年同期销量比较!D31*100</f>
        <v>9.90264211798847</v>
      </c>
      <c r="F32" s="18">
        <v>99432.6862</v>
      </c>
      <c r="G32" s="18">
        <f>(F32-[2]与18年同期销量比较!F31)/[2]与18年同期销量比较!F31*100</f>
        <v>61.9454439415297</v>
      </c>
      <c r="H32" s="18">
        <v>99432.6862</v>
      </c>
      <c r="I32" s="18">
        <f>(H32-[2]与18年同期销量比较!H31)/[2]与18年同期销量比较!H31*100</f>
        <v>61.9454439415297</v>
      </c>
      <c r="J32" s="18">
        <f t="shared" si="0"/>
        <v>174805.776838</v>
      </c>
      <c r="K32" s="18">
        <f>(J32-[2]与18年同期销量比较!J31)/[2]与18年同期销量比较!J31*100</f>
        <v>34.4860830937611</v>
      </c>
      <c r="L32" s="18">
        <f t="shared" si="1"/>
        <v>174805.776838</v>
      </c>
      <c r="M32" s="18">
        <f>(L32-[2]与18年同期销量比较!L31)/[2]与18年同期销量比较!L31*100</f>
        <v>34.4860830937611</v>
      </c>
    </row>
    <row r="33" ht="13.55" spans="1:13">
      <c r="A33" s="9" t="s">
        <v>88</v>
      </c>
      <c r="B33" s="18">
        <v>23234.0238</v>
      </c>
      <c r="C33" s="18">
        <f>(B33-[2]与18年同期销量比较!B32)/[2]与18年同期销量比较!B32*100</f>
        <v>-15.5189642096026</v>
      </c>
      <c r="D33" s="18">
        <v>23234.0238</v>
      </c>
      <c r="E33" s="18">
        <f>(D33-[2]与18年同期销量比较!D32)/[2]与18年同期销量比较!D32*100</f>
        <v>-15.5189642096026</v>
      </c>
      <c r="F33" s="18">
        <v>7122.9276</v>
      </c>
      <c r="G33" s="18">
        <f>(F33-[2]与18年同期销量比较!F32)/[2]与18年同期销量比较!F32*100</f>
        <v>8.45085581658546</v>
      </c>
      <c r="H33" s="18">
        <v>7122.9276</v>
      </c>
      <c r="I33" s="18">
        <f>(H33-[2]与18年同期销量比较!H32)/[2]与18年同期销量比较!H32*100</f>
        <v>8.45085581658546</v>
      </c>
      <c r="J33" s="18">
        <f t="shared" si="0"/>
        <v>30356.9514</v>
      </c>
      <c r="K33" s="18">
        <f>(J33-[2]与18年同期销量比较!J32)/[2]与18年同期销量比较!J32*100</f>
        <v>-10.8981457512543</v>
      </c>
      <c r="L33" s="18">
        <f t="shared" si="1"/>
        <v>30356.9514</v>
      </c>
      <c r="M33" s="18">
        <f>(L33-[2]与18年同期销量比较!L32)/[2]与18年同期销量比较!L32*100</f>
        <v>-10.8981457512543</v>
      </c>
    </row>
    <row r="34" ht="13.55" spans="1:13">
      <c r="A34" s="9" t="s">
        <v>89</v>
      </c>
      <c r="B34" s="18">
        <v>103699.7646</v>
      </c>
      <c r="C34" s="18">
        <f>(B34-[2]与18年同期销量比较!B33)/[2]与18年同期销量比较!B33*100</f>
        <v>14.776567518292</v>
      </c>
      <c r="D34" s="18">
        <v>103699.7646</v>
      </c>
      <c r="E34" s="18">
        <f>(D34-[2]与18年同期销量比较!D33)/[2]与18年同期销量比较!D33*100</f>
        <v>14.776567518292</v>
      </c>
      <c r="F34" s="18">
        <v>66241.0027</v>
      </c>
      <c r="G34" s="18">
        <f>(F34-[2]与18年同期销量比较!F33)/[2]与18年同期销量比较!F33*100</f>
        <v>-2.92563051391182</v>
      </c>
      <c r="H34" s="18">
        <v>66241.0027</v>
      </c>
      <c r="I34" s="18">
        <f>(H34-[2]与18年同期销量比较!H33)/[2]与18年同期销量比较!H33*100</f>
        <v>-2.92563051391182</v>
      </c>
      <c r="J34" s="18">
        <f t="shared" si="0"/>
        <v>169940.7673</v>
      </c>
      <c r="K34" s="18">
        <f>(J34-[2]与18年同期销量比较!J33)/[2]与18年同期销量比较!J33*100</f>
        <v>7.15958494085676</v>
      </c>
      <c r="L34" s="18">
        <f t="shared" si="1"/>
        <v>169940.7673</v>
      </c>
      <c r="M34" s="18">
        <f>(L34-[2]与18年同期销量比较!L33)/[2]与18年同期销量比较!L33*100</f>
        <v>7.15958494085676</v>
      </c>
    </row>
    <row r="35" ht="13.55" spans="1:13">
      <c r="A35" s="9" t="s">
        <v>90</v>
      </c>
      <c r="B35" s="18">
        <v>42724.218772</v>
      </c>
      <c r="C35" s="18">
        <f>(B35-[2]与18年同期销量比较!B34)/[2]与18年同期销量比较!B34*100</f>
        <v>9.63265566163227</v>
      </c>
      <c r="D35" s="18">
        <v>42724.218772</v>
      </c>
      <c r="E35" s="18">
        <f>(D35-[2]与18年同期销量比较!D34)/[2]与18年同期销量比较!D34*100</f>
        <v>9.63265566163227</v>
      </c>
      <c r="F35" s="18">
        <v>37227.8626</v>
      </c>
      <c r="G35" s="18">
        <f>(F35-[2]与18年同期销量比较!F34)/[2]与18年同期销量比较!F34*100</f>
        <v>13.2159210236297</v>
      </c>
      <c r="H35" s="18">
        <v>37227.8626</v>
      </c>
      <c r="I35" s="18">
        <f>(H35-[2]与18年同期销量比较!H34)/[2]与18年同期销量比较!H34*100</f>
        <v>13.2159210236297</v>
      </c>
      <c r="J35" s="18">
        <f t="shared" si="0"/>
        <v>79952.081372</v>
      </c>
      <c r="K35" s="18">
        <f>(J35-[2]与18年同期销量比较!J34)/[2]与18年同期销量比较!J34*100</f>
        <v>11.2724809019154</v>
      </c>
      <c r="L35" s="18">
        <f t="shared" si="1"/>
        <v>79952.081372</v>
      </c>
      <c r="M35" s="18">
        <f>(L35-[2]与18年同期销量比较!L34)/[2]与18年同期销量比较!L34*100</f>
        <v>11.2724809019154</v>
      </c>
    </row>
    <row r="36" ht="13.55" spans="1:13">
      <c r="A36" s="9" t="s">
        <v>91</v>
      </c>
      <c r="B36" s="18">
        <v>14694.321344</v>
      </c>
      <c r="C36" s="18">
        <f>(B36-[2]与18年同期销量比较!B35)/[2]与18年同期销量比较!B35*100</f>
        <v>-3.56550736355819</v>
      </c>
      <c r="D36" s="18">
        <v>14694.321344</v>
      </c>
      <c r="E36" s="18">
        <f>(D36-[2]与18年同期销量比较!D35)/[2]与18年同期销量比较!D35*100</f>
        <v>-3.56550736355819</v>
      </c>
      <c r="F36" s="18">
        <v>8709.7538</v>
      </c>
      <c r="G36" s="18">
        <f>(F36-[2]与18年同期销量比较!F35)/[2]与18年同期销量比较!F35*100</f>
        <v>27.4346884247186</v>
      </c>
      <c r="H36" s="18">
        <v>8709.7538</v>
      </c>
      <c r="I36" s="18">
        <f>(H36-[2]与18年同期销量比较!H35)/[2]与18年同期销量比较!H35*100</f>
        <v>27.4346884247186</v>
      </c>
      <c r="J36" s="18">
        <f t="shared" si="0"/>
        <v>23404.075144</v>
      </c>
      <c r="K36" s="18">
        <f>(J36-[2]与18年同期销量比较!J35)/[2]与18年同期销量比较!J35*100</f>
        <v>6.03369302654875</v>
      </c>
      <c r="L36" s="18">
        <f t="shared" si="1"/>
        <v>23404.075144</v>
      </c>
      <c r="M36" s="18">
        <f>(L36-[2]与18年同期销量比较!L35)/[2]与18年同期销量比较!L35*100</f>
        <v>6.03369302654875</v>
      </c>
    </row>
    <row r="37" ht="13.55" spans="1:13">
      <c r="A37" s="9" t="s">
        <v>92</v>
      </c>
      <c r="B37" s="18">
        <v>16679.803541</v>
      </c>
      <c r="C37" s="18">
        <f>(B37-[2]与18年同期销量比较!B36)/[2]与18年同期销量比较!B36*100</f>
        <v>11.3811541375004</v>
      </c>
      <c r="D37" s="18">
        <v>16679.803541</v>
      </c>
      <c r="E37" s="18">
        <f>(D37-[2]与18年同期销量比较!D36)/[2]与18年同期销量比较!D36*100</f>
        <v>11.3811541375004</v>
      </c>
      <c r="F37" s="18">
        <v>17196.2703</v>
      </c>
      <c r="G37" s="18">
        <f>(F37-[2]与18年同期销量比较!F36)/[2]与18年同期销量比较!F36*100</f>
        <v>62.3597167439635</v>
      </c>
      <c r="H37" s="18">
        <v>17196.2703</v>
      </c>
      <c r="I37" s="18">
        <f>(H37-[2]与18年同期销量比较!H36)/[2]与18年同期销量比较!H36*100</f>
        <v>62.3597167439635</v>
      </c>
      <c r="J37" s="18">
        <f t="shared" si="0"/>
        <v>33876.073841</v>
      </c>
      <c r="K37" s="18">
        <f>(J37-[2]与18年同期销量比较!J36)/[2]与18年同期销量比较!J36*100</f>
        <v>32.4997796505619</v>
      </c>
      <c r="L37" s="18">
        <f t="shared" si="1"/>
        <v>33876.073841</v>
      </c>
      <c r="M37" s="18">
        <f>(L37-[2]与18年同期销量比较!L36)/[2]与18年同期销量比较!L36*100</f>
        <v>32.4997796505619</v>
      </c>
    </row>
    <row r="38" ht="13.55" spans="1:13">
      <c r="A38" s="9" t="s">
        <v>93</v>
      </c>
      <c r="B38" s="18">
        <v>60183.4288</v>
      </c>
      <c r="C38" s="18">
        <f>(B38-[2]与18年同期销量比较!B37)/[2]与18年同期销量比较!B37*100</f>
        <v>17.2151663608164</v>
      </c>
      <c r="D38" s="18">
        <v>60183.4288</v>
      </c>
      <c r="E38" s="18">
        <f>(D38-[2]与18年同期销量比较!D37)/[2]与18年同期销量比较!D37*100</f>
        <v>17.2151663608164</v>
      </c>
      <c r="F38" s="18">
        <v>35057.212</v>
      </c>
      <c r="G38" s="18">
        <f>(F38-[2]与18年同期销量比较!F37)/[2]与18年同期销量比较!F37*100</f>
        <v>35.826134053218</v>
      </c>
      <c r="H38" s="18">
        <v>35057.212</v>
      </c>
      <c r="I38" s="18">
        <f>(H38-[2]与18年同期销量比较!H37)/[2]与18年同期销量比较!H37*100</f>
        <v>35.826134053218</v>
      </c>
      <c r="J38" s="18">
        <f t="shared" si="0"/>
        <v>95240.6408</v>
      </c>
      <c r="K38" s="18">
        <f>(J38-[2]与18年同期销量比较!J37)/[2]与18年同期销量比较!J37*100</f>
        <v>23.4410392703353</v>
      </c>
      <c r="L38" s="18">
        <f t="shared" si="1"/>
        <v>95240.6408</v>
      </c>
      <c r="M38" s="18">
        <f>(L38-[2]与18年同期销量比较!L37)/[2]与18年同期销量比较!L37*100</f>
        <v>23.4410392703353</v>
      </c>
    </row>
    <row r="39" ht="13.55" spans="1:13">
      <c r="A39" s="9" t="s">
        <v>94</v>
      </c>
      <c r="B39" s="18">
        <v>2121874.004585</v>
      </c>
      <c r="C39" s="18">
        <f>(B39-[2]与18年同期销量比较!B38)/[2]与18年同期销量比较!B38*100</f>
        <v>9.74025735331075</v>
      </c>
      <c r="D39" s="18">
        <v>2121874.004585</v>
      </c>
      <c r="E39" s="18">
        <f>(D39-[2]与18年同期销量比较!D38)/[2]与18年同期销量比较!D38*100</f>
        <v>9.74025735331075</v>
      </c>
      <c r="F39" s="18">
        <v>2673593.23652</v>
      </c>
      <c r="G39" s="18">
        <f>(F39-[2]与18年同期销量比较!F38)/[2]与18年同期销量比较!F38*100</f>
        <v>40.7622009177373</v>
      </c>
      <c r="H39" s="18">
        <v>2673593.23652</v>
      </c>
      <c r="I39" s="18">
        <f>(H39-[2]与18年同期销量比较!H38)/[2]与18年同期销量比较!H38*100</f>
        <v>40.7622009177373</v>
      </c>
      <c r="J39" s="18">
        <f t="shared" si="0"/>
        <v>4795467.241105</v>
      </c>
      <c r="K39" s="18">
        <f>(J39-[2]与18年同期销量比较!J38)/[2]与18年同期销量比较!J38*100</f>
        <v>25.1129370914601</v>
      </c>
      <c r="L39" s="18">
        <f t="shared" si="1"/>
        <v>4795467.241105</v>
      </c>
      <c r="M39" s="18">
        <f>(L39-[2]与18年同期销量比较!L38)/[2]与18年同期销量比较!L38*100</f>
        <v>25.1129370914601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8661417322835" right="0.708661417322835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2015-06-05T18:19:00Z</dcterms:created>
  <dcterms:modified xsi:type="dcterms:W3CDTF">2019-04-12T12:09:53Z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