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50"/>
  </bookViews>
  <sheets>
    <sheet name="彩票销售情况表" sheetId="1" r:id="rId1"/>
    <sheet name="各类型彩票销售情况表" sheetId="2" r:id="rId2"/>
    <sheet name="各地区彩票销售情况表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G18" i="1"/>
  <c r="F15" i="1"/>
  <c r="M15" i="1" l="1"/>
  <c r="L15" i="1"/>
  <c r="N15" i="1"/>
  <c r="G15" i="1"/>
  <c r="K18" i="1" l="1"/>
  <c r="J18" i="1"/>
  <c r="I18" i="1"/>
  <c r="H18" i="1"/>
  <c r="E18" i="1"/>
  <c r="D18" i="1"/>
  <c r="C18" i="1"/>
  <c r="B18" i="1"/>
  <c r="L14" i="1"/>
  <c r="F14" i="1"/>
  <c r="L13" i="1"/>
  <c r="F13" i="1"/>
  <c r="L12" i="1"/>
  <c r="F12" i="1"/>
  <c r="L11" i="1"/>
  <c r="F11" i="1"/>
  <c r="L10" i="1"/>
  <c r="F10" i="1"/>
  <c r="L9" i="1"/>
  <c r="F9" i="1"/>
  <c r="L8" i="1"/>
  <c r="F8" i="1"/>
  <c r="L7" i="1"/>
  <c r="F7" i="1"/>
  <c r="L6" i="1"/>
  <c r="F6" i="1"/>
  <c r="N6" i="1" s="1"/>
  <c r="F18" i="1" l="1"/>
  <c r="N9" i="1"/>
  <c r="N11" i="1"/>
  <c r="N13" i="1"/>
  <c r="G6" i="1"/>
  <c r="G7" i="1" s="1"/>
  <c r="G8" i="1" s="1"/>
  <c r="G9" i="1" s="1"/>
  <c r="G10" i="1" s="1"/>
  <c r="G11" i="1" s="1"/>
  <c r="G12" i="1" s="1"/>
  <c r="G13" i="1" s="1"/>
  <c r="G14" i="1" s="1"/>
  <c r="N8" i="1"/>
  <c r="N10" i="1"/>
  <c r="N12" i="1"/>
  <c r="N14" i="1"/>
  <c r="L18" i="1"/>
  <c r="N7" i="1"/>
  <c r="N18" i="1" s="1"/>
  <c r="M6" i="1"/>
  <c r="M7" i="1" s="1"/>
  <c r="M8" i="1" s="1"/>
  <c r="M9" i="1" s="1"/>
  <c r="M10" i="1" s="1"/>
  <c r="M11" i="1" s="1"/>
  <c r="M12" i="1" s="1"/>
  <c r="M13" i="1" s="1"/>
  <c r="M14" i="1" s="1"/>
</calcChain>
</file>

<file path=xl/sharedStrings.xml><?xml version="1.0" encoding="utf-8"?>
<sst xmlns="http://schemas.openxmlformats.org/spreadsheetml/2006/main" count="125" uniqueCount="98">
  <si>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</si>
  <si>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</si>
  <si>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</si>
  <si>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</si>
  <si>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</si>
  <si>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</si>
  <si>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</si>
  <si>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</si>
  <si>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</si>
  <si>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t xml:space="preserve"> 单位：亿元</t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</si>
  <si>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</si>
  <si>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</si>
  <si>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</si>
  <si>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</si>
  <si>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</si>
  <si>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</si>
  <si>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</si>
  <si>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</si>
  <si>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</si>
  <si>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</si>
  <si>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</si>
  <si>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</si>
  <si>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</si>
  <si>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</si>
  <si>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</si>
  <si>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</si>
  <si>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</si>
  <si>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</si>
  <si>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</si>
  <si>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</si>
  <si>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</si>
  <si>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</si>
  <si>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</si>
  <si>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</si>
  <si>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</si>
  <si>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</si>
  <si>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</si>
  <si>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</si>
  <si>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</si>
  <si>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</si>
  <si>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</si>
  <si>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</si>
  <si>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</si>
  <si>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</si>
  <si>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</si>
  <si>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</si>
  <si>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</si>
  <si>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</si>
  <si>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</si>
  <si>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</si>
  <si>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</si>
  <si>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</si>
  <si>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单位：万元</t>
    <phoneticPr fontId="3" type="noConversion"/>
  </si>
  <si>
    <t>销售合计</t>
    <phoneticPr fontId="3" type="noConversion"/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</si>
  <si>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</si>
  <si>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</si>
  <si>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</si>
  <si>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t>附件1：</t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</si>
  <si>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</si>
  <si>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t xml:space="preserve">    体育彩票</t>
    <phoneticPr fontId="3" type="noConversion"/>
  </si>
  <si>
    <t>乐透数字型</t>
    <phoneticPr fontId="3" type="noConversion"/>
  </si>
  <si>
    <t>即开型</t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</si>
  <si>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</si>
  <si>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t>本月</t>
    <phoneticPr fontId="3" type="noConversion"/>
  </si>
  <si>
    <t>本年累计</t>
    <phoneticPr fontId="3" type="noConversion"/>
  </si>
  <si>
    <t>体育彩票</t>
    <phoneticPr fontId="3" type="noConversion"/>
  </si>
  <si>
    <t>附件3</t>
    <phoneticPr fontId="3" type="noConversion"/>
  </si>
  <si>
    <t>附件2：</t>
    <phoneticPr fontId="3" type="noConversion"/>
  </si>
  <si>
    <t xml:space="preserve"> </t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</si>
  <si>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</si>
  <si>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</si>
  <si>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</si>
  <si>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</si>
  <si>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</si>
  <si>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</si>
  <si>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</si>
  <si>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t>地区</t>
    <phoneticPr fontId="3" type="noConversion"/>
  </si>
  <si>
    <t>北京</t>
  </si>
  <si>
    <t>总计</t>
  </si>
  <si>
    <t xml:space="preserve">      2018年11月全国各地区彩票销售情况表</t>
    <phoneticPr fontId="3" type="noConversion"/>
  </si>
  <si>
    <t xml:space="preserve">    一、福利彩票</t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</si>
  <si>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</si>
  <si>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</si>
  <si>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</si>
  <si>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</si>
  <si>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t xml:space="preserve">    二、体育彩票</t>
  </si>
  <si>
    <t xml:space="preserve">         （一）乐透数字型</t>
  </si>
  <si>
    <t xml:space="preserve">         （二）竞猜型</t>
  </si>
  <si>
    <t xml:space="preserve">         （三）即开型</t>
  </si>
  <si>
    <t xml:space="preserve">         （四）视频型</t>
  </si>
  <si>
    <t xml:space="preserve">    三、合计</t>
  </si>
  <si>
    <t xml:space="preserve">          （一）乐透数字型</t>
  </si>
  <si>
    <t xml:space="preserve">          （二）竞猜型</t>
  </si>
  <si>
    <t xml:space="preserve">          （三）即开型</t>
  </si>
  <si>
    <t xml:space="preserve">          （四）视频型</t>
  </si>
  <si>
    <t xml:space="preserve">          （五）基诺型</t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</si>
  <si>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</si>
  <si>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黑体"/>
        <family val="3"/>
        <charset val="134"/>
      </rPr>
      <t>月全国彩票销售情况表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</si>
</sst>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.0000_);[Red]\(0.0000\)"/>
    <numFmt numFmtId="178" formatCode="0.0000"/>
    <numFmt numFmtId="179" formatCode="0.0%"/>
    <numFmt numFmtId="180" formatCode="0.0_ "/>
    <numFmt numFmtId="181" formatCode="0.000000000_);[Red]\(0.000000000\)"/>
  </numFmts>
  <fonts count="17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name val="黑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4" fillId="0" borderId="0">
      <alignment vertical="center"/>
    </xf>
    <xf numFmtId="0" fontId="16" fillId="0" borderId="0">
      <alignment vertical="center"/>
    </xf>
    <xf numFmtId="176" fontId="14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6" fontId="10" fillId="0" borderId="0" xfId="0" applyNumberFormat="1" applyFont="1" applyFill="1"/>
    <xf numFmtId="180" fontId="10" fillId="0" borderId="0" xfId="0" applyNumberFormat="1" applyFont="1" applyFill="1"/>
    <xf numFmtId="0" fontId="11" fillId="0" borderId="0" xfId="0" applyFont="1" applyFill="1" applyAlignment="1">
      <alignment horizontal="left"/>
    </xf>
    <xf numFmtId="176" fontId="11" fillId="0" borderId="0" xfId="0" applyNumberFormat="1" applyFont="1" applyFill="1" applyAlignment="1">
      <alignment horizontal="left"/>
    </xf>
    <xf numFmtId="180" fontId="11" fillId="0" borderId="0" xfId="0" applyNumberFormat="1" applyFont="1" applyFill="1" applyAlignment="1">
      <alignment horizontal="left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177" fontId="7" fillId="0" borderId="6" xfId="2" applyNumberFormat="1" applyFont="1" applyFill="1" applyBorder="1" applyAlignment="1">
      <alignment horizontal="center" vertical="center"/>
    </xf>
    <xf numFmtId="178" fontId="7" fillId="0" borderId="6" xfId="2" applyNumberFormat="1" applyFont="1" applyFill="1" applyBorder="1" applyAlignment="1">
      <alignment horizontal="center" vertical="center"/>
    </xf>
    <xf numFmtId="0" fontId="15" fillId="0" borderId="0" xfId="0" applyFont="1" applyFill="1"/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177" fontId="7" fillId="0" borderId="6" xfId="3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3"/>
    <cellStyle name="常规 6" xfId="2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A3" sqref="A3"/>
    </sheetView>
  </sheetViews>
  <sheetFormatPr defaultRowHeight="22" customHeight="1" x14ac:dyDescent="0.3"/>
  <cols>
    <col min="1" max="1" width="7.5" style="2" customWidth="1"/>
    <col min="2" max="2" width="9.5" style="2" customWidth="1"/>
    <col min="3" max="3" width="8.33203125" style="2" customWidth="1"/>
    <col min="4" max="4" width="8.58203125" style="2" customWidth="1"/>
    <col min="5" max="5" width="8.33203125" style="2" customWidth="1"/>
    <col min="6" max="6" width="9.75" style="2" customWidth="1"/>
    <col min="7" max="7" width="9.58203125" style="2" customWidth="1"/>
    <col min="8" max="8" width="9.75" style="2" customWidth="1"/>
    <col min="9" max="9" width="9.5" style="2" customWidth="1"/>
    <col min="10" max="10" width="8.5" style="2" customWidth="1"/>
    <col min="11" max="11" width="7.83203125" style="2" customWidth="1"/>
    <col min="12" max="12" width="9.33203125" style="2" customWidth="1"/>
    <col min="13" max="13" width="9.75" style="2" customWidth="1"/>
    <col min="14" max="14" width="10.33203125" style="2" customWidth="1"/>
    <col min="15" max="15" width="10.5" style="2" bestFit="1" customWidth="1"/>
    <col min="16" max="256" width="9" style="2"/>
    <col min="257" max="257" width="8.25" style="2" customWidth="1"/>
    <col min="258" max="258" width="12.33203125" style="2" customWidth="1"/>
    <col min="259" max="259" width="9" style="2" customWidth="1"/>
    <col min="260" max="260" width="9.5" style="2" customWidth="1"/>
    <col min="261" max="261" width="8.33203125" style="2" customWidth="1"/>
    <col min="262" max="262" width="9.75" style="2" customWidth="1"/>
    <col min="263" max="263" width="9.58203125" style="2" customWidth="1"/>
    <col min="264" max="264" width="13.3320312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3203125" style="2" customWidth="1"/>
    <col min="271" max="271" width="10.5" style="2" bestFit="1" customWidth="1"/>
    <col min="272" max="512" width="9" style="2"/>
    <col min="513" max="513" width="8.25" style="2" customWidth="1"/>
    <col min="514" max="514" width="12.33203125" style="2" customWidth="1"/>
    <col min="515" max="515" width="9" style="2" customWidth="1"/>
    <col min="516" max="516" width="9.5" style="2" customWidth="1"/>
    <col min="517" max="517" width="8.33203125" style="2" customWidth="1"/>
    <col min="518" max="518" width="9.75" style="2" customWidth="1"/>
    <col min="519" max="519" width="9.58203125" style="2" customWidth="1"/>
    <col min="520" max="520" width="13.3320312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3203125" style="2" customWidth="1"/>
    <col min="527" max="527" width="10.5" style="2" bestFit="1" customWidth="1"/>
    <col min="528" max="768" width="9" style="2"/>
    <col min="769" max="769" width="8.25" style="2" customWidth="1"/>
    <col min="770" max="770" width="12.33203125" style="2" customWidth="1"/>
    <col min="771" max="771" width="9" style="2" customWidth="1"/>
    <col min="772" max="772" width="9.5" style="2" customWidth="1"/>
    <col min="773" max="773" width="8.33203125" style="2" customWidth="1"/>
    <col min="774" max="774" width="9.75" style="2" customWidth="1"/>
    <col min="775" max="775" width="9.58203125" style="2" customWidth="1"/>
    <col min="776" max="776" width="13.3320312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3203125" style="2" customWidth="1"/>
    <col min="783" max="783" width="10.5" style="2" bestFit="1" customWidth="1"/>
    <col min="784" max="1024" width="9" style="2"/>
    <col min="1025" max="1025" width="8.25" style="2" customWidth="1"/>
    <col min="1026" max="1026" width="12.33203125" style="2" customWidth="1"/>
    <col min="1027" max="1027" width="9" style="2" customWidth="1"/>
    <col min="1028" max="1028" width="9.5" style="2" customWidth="1"/>
    <col min="1029" max="1029" width="8.33203125" style="2" customWidth="1"/>
    <col min="1030" max="1030" width="9.75" style="2" customWidth="1"/>
    <col min="1031" max="1031" width="9.58203125" style="2" customWidth="1"/>
    <col min="1032" max="1032" width="13.3320312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3203125" style="2" customWidth="1"/>
    <col min="1039" max="1039" width="10.5" style="2" bestFit="1" customWidth="1"/>
    <col min="1040" max="1280" width="9" style="2"/>
    <col min="1281" max="1281" width="8.25" style="2" customWidth="1"/>
    <col min="1282" max="1282" width="12.33203125" style="2" customWidth="1"/>
    <col min="1283" max="1283" width="9" style="2" customWidth="1"/>
    <col min="1284" max="1284" width="9.5" style="2" customWidth="1"/>
    <col min="1285" max="1285" width="8.33203125" style="2" customWidth="1"/>
    <col min="1286" max="1286" width="9.75" style="2" customWidth="1"/>
    <col min="1287" max="1287" width="9.58203125" style="2" customWidth="1"/>
    <col min="1288" max="1288" width="13.3320312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3203125" style="2" customWidth="1"/>
    <col min="1295" max="1295" width="10.5" style="2" bestFit="1" customWidth="1"/>
    <col min="1296" max="1536" width="9" style="2"/>
    <col min="1537" max="1537" width="8.25" style="2" customWidth="1"/>
    <col min="1538" max="1538" width="12.33203125" style="2" customWidth="1"/>
    <col min="1539" max="1539" width="9" style="2" customWidth="1"/>
    <col min="1540" max="1540" width="9.5" style="2" customWidth="1"/>
    <col min="1541" max="1541" width="8.33203125" style="2" customWidth="1"/>
    <col min="1542" max="1542" width="9.75" style="2" customWidth="1"/>
    <col min="1543" max="1543" width="9.58203125" style="2" customWidth="1"/>
    <col min="1544" max="1544" width="13.3320312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3203125" style="2" customWidth="1"/>
    <col min="1551" max="1551" width="10.5" style="2" bestFit="1" customWidth="1"/>
    <col min="1552" max="1792" width="9" style="2"/>
    <col min="1793" max="1793" width="8.25" style="2" customWidth="1"/>
    <col min="1794" max="1794" width="12.33203125" style="2" customWidth="1"/>
    <col min="1795" max="1795" width="9" style="2" customWidth="1"/>
    <col min="1796" max="1796" width="9.5" style="2" customWidth="1"/>
    <col min="1797" max="1797" width="8.33203125" style="2" customWidth="1"/>
    <col min="1798" max="1798" width="9.75" style="2" customWidth="1"/>
    <col min="1799" max="1799" width="9.58203125" style="2" customWidth="1"/>
    <col min="1800" max="1800" width="13.3320312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3203125" style="2" customWidth="1"/>
    <col min="1807" max="1807" width="10.5" style="2" bestFit="1" customWidth="1"/>
    <col min="1808" max="2048" width="9" style="2"/>
    <col min="2049" max="2049" width="8.25" style="2" customWidth="1"/>
    <col min="2050" max="2050" width="12.33203125" style="2" customWidth="1"/>
    <col min="2051" max="2051" width="9" style="2" customWidth="1"/>
    <col min="2052" max="2052" width="9.5" style="2" customWidth="1"/>
    <col min="2053" max="2053" width="8.33203125" style="2" customWidth="1"/>
    <col min="2054" max="2054" width="9.75" style="2" customWidth="1"/>
    <col min="2055" max="2055" width="9.58203125" style="2" customWidth="1"/>
    <col min="2056" max="2056" width="13.3320312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3203125" style="2" customWidth="1"/>
    <col min="2063" max="2063" width="10.5" style="2" bestFit="1" customWidth="1"/>
    <col min="2064" max="2304" width="9" style="2"/>
    <col min="2305" max="2305" width="8.25" style="2" customWidth="1"/>
    <col min="2306" max="2306" width="12.33203125" style="2" customWidth="1"/>
    <col min="2307" max="2307" width="9" style="2" customWidth="1"/>
    <col min="2308" max="2308" width="9.5" style="2" customWidth="1"/>
    <col min="2309" max="2309" width="8.33203125" style="2" customWidth="1"/>
    <col min="2310" max="2310" width="9.75" style="2" customWidth="1"/>
    <col min="2311" max="2311" width="9.58203125" style="2" customWidth="1"/>
    <col min="2312" max="2312" width="13.3320312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3203125" style="2" customWidth="1"/>
    <col min="2319" max="2319" width="10.5" style="2" bestFit="1" customWidth="1"/>
    <col min="2320" max="2560" width="9" style="2"/>
    <col min="2561" max="2561" width="8.25" style="2" customWidth="1"/>
    <col min="2562" max="2562" width="12.33203125" style="2" customWidth="1"/>
    <col min="2563" max="2563" width="9" style="2" customWidth="1"/>
    <col min="2564" max="2564" width="9.5" style="2" customWidth="1"/>
    <col min="2565" max="2565" width="8.33203125" style="2" customWidth="1"/>
    <col min="2566" max="2566" width="9.75" style="2" customWidth="1"/>
    <col min="2567" max="2567" width="9.58203125" style="2" customWidth="1"/>
    <col min="2568" max="2568" width="13.3320312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3203125" style="2" customWidth="1"/>
    <col min="2575" max="2575" width="10.5" style="2" bestFit="1" customWidth="1"/>
    <col min="2576" max="2816" width="9" style="2"/>
    <col min="2817" max="2817" width="8.25" style="2" customWidth="1"/>
    <col min="2818" max="2818" width="12.33203125" style="2" customWidth="1"/>
    <col min="2819" max="2819" width="9" style="2" customWidth="1"/>
    <col min="2820" max="2820" width="9.5" style="2" customWidth="1"/>
    <col min="2821" max="2821" width="8.33203125" style="2" customWidth="1"/>
    <col min="2822" max="2822" width="9.75" style="2" customWidth="1"/>
    <col min="2823" max="2823" width="9.58203125" style="2" customWidth="1"/>
    <col min="2824" max="2824" width="13.3320312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3203125" style="2" customWidth="1"/>
    <col min="2831" max="2831" width="10.5" style="2" bestFit="1" customWidth="1"/>
    <col min="2832" max="3072" width="9" style="2"/>
    <col min="3073" max="3073" width="8.25" style="2" customWidth="1"/>
    <col min="3074" max="3074" width="12.33203125" style="2" customWidth="1"/>
    <col min="3075" max="3075" width="9" style="2" customWidth="1"/>
    <col min="3076" max="3076" width="9.5" style="2" customWidth="1"/>
    <col min="3077" max="3077" width="8.33203125" style="2" customWidth="1"/>
    <col min="3078" max="3078" width="9.75" style="2" customWidth="1"/>
    <col min="3079" max="3079" width="9.58203125" style="2" customWidth="1"/>
    <col min="3080" max="3080" width="13.3320312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3203125" style="2" customWidth="1"/>
    <col min="3087" max="3087" width="10.5" style="2" bestFit="1" customWidth="1"/>
    <col min="3088" max="3328" width="9" style="2"/>
    <col min="3329" max="3329" width="8.25" style="2" customWidth="1"/>
    <col min="3330" max="3330" width="12.33203125" style="2" customWidth="1"/>
    <col min="3331" max="3331" width="9" style="2" customWidth="1"/>
    <col min="3332" max="3332" width="9.5" style="2" customWidth="1"/>
    <col min="3333" max="3333" width="8.33203125" style="2" customWidth="1"/>
    <col min="3334" max="3334" width="9.75" style="2" customWidth="1"/>
    <col min="3335" max="3335" width="9.58203125" style="2" customWidth="1"/>
    <col min="3336" max="3336" width="13.3320312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3203125" style="2" customWidth="1"/>
    <col min="3343" max="3343" width="10.5" style="2" bestFit="1" customWidth="1"/>
    <col min="3344" max="3584" width="9" style="2"/>
    <col min="3585" max="3585" width="8.25" style="2" customWidth="1"/>
    <col min="3586" max="3586" width="12.33203125" style="2" customWidth="1"/>
    <col min="3587" max="3587" width="9" style="2" customWidth="1"/>
    <col min="3588" max="3588" width="9.5" style="2" customWidth="1"/>
    <col min="3589" max="3589" width="8.33203125" style="2" customWidth="1"/>
    <col min="3590" max="3590" width="9.75" style="2" customWidth="1"/>
    <col min="3591" max="3591" width="9.58203125" style="2" customWidth="1"/>
    <col min="3592" max="3592" width="13.3320312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3203125" style="2" customWidth="1"/>
    <col min="3599" max="3599" width="10.5" style="2" bestFit="1" customWidth="1"/>
    <col min="3600" max="3840" width="9" style="2"/>
    <col min="3841" max="3841" width="8.25" style="2" customWidth="1"/>
    <col min="3842" max="3842" width="12.33203125" style="2" customWidth="1"/>
    <col min="3843" max="3843" width="9" style="2" customWidth="1"/>
    <col min="3844" max="3844" width="9.5" style="2" customWidth="1"/>
    <col min="3845" max="3845" width="8.33203125" style="2" customWidth="1"/>
    <col min="3846" max="3846" width="9.75" style="2" customWidth="1"/>
    <col min="3847" max="3847" width="9.58203125" style="2" customWidth="1"/>
    <col min="3848" max="3848" width="13.3320312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3203125" style="2" customWidth="1"/>
    <col min="3855" max="3855" width="10.5" style="2" bestFit="1" customWidth="1"/>
    <col min="3856" max="4096" width="9" style="2"/>
    <col min="4097" max="4097" width="8.25" style="2" customWidth="1"/>
    <col min="4098" max="4098" width="12.33203125" style="2" customWidth="1"/>
    <col min="4099" max="4099" width="9" style="2" customWidth="1"/>
    <col min="4100" max="4100" width="9.5" style="2" customWidth="1"/>
    <col min="4101" max="4101" width="8.33203125" style="2" customWidth="1"/>
    <col min="4102" max="4102" width="9.75" style="2" customWidth="1"/>
    <col min="4103" max="4103" width="9.58203125" style="2" customWidth="1"/>
    <col min="4104" max="4104" width="13.3320312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3203125" style="2" customWidth="1"/>
    <col min="4111" max="4111" width="10.5" style="2" bestFit="1" customWidth="1"/>
    <col min="4112" max="4352" width="9" style="2"/>
    <col min="4353" max="4353" width="8.25" style="2" customWidth="1"/>
    <col min="4354" max="4354" width="12.33203125" style="2" customWidth="1"/>
    <col min="4355" max="4355" width="9" style="2" customWidth="1"/>
    <col min="4356" max="4356" width="9.5" style="2" customWidth="1"/>
    <col min="4357" max="4357" width="8.33203125" style="2" customWidth="1"/>
    <col min="4358" max="4358" width="9.75" style="2" customWidth="1"/>
    <col min="4359" max="4359" width="9.58203125" style="2" customWidth="1"/>
    <col min="4360" max="4360" width="13.3320312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3203125" style="2" customWidth="1"/>
    <col min="4367" max="4367" width="10.5" style="2" bestFit="1" customWidth="1"/>
    <col min="4368" max="4608" width="9" style="2"/>
    <col min="4609" max="4609" width="8.25" style="2" customWidth="1"/>
    <col min="4610" max="4610" width="12.33203125" style="2" customWidth="1"/>
    <col min="4611" max="4611" width="9" style="2" customWidth="1"/>
    <col min="4612" max="4612" width="9.5" style="2" customWidth="1"/>
    <col min="4613" max="4613" width="8.33203125" style="2" customWidth="1"/>
    <col min="4614" max="4614" width="9.75" style="2" customWidth="1"/>
    <col min="4615" max="4615" width="9.58203125" style="2" customWidth="1"/>
    <col min="4616" max="4616" width="13.3320312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3203125" style="2" customWidth="1"/>
    <col min="4623" max="4623" width="10.5" style="2" bestFit="1" customWidth="1"/>
    <col min="4624" max="4864" width="9" style="2"/>
    <col min="4865" max="4865" width="8.25" style="2" customWidth="1"/>
    <col min="4866" max="4866" width="12.33203125" style="2" customWidth="1"/>
    <col min="4867" max="4867" width="9" style="2" customWidth="1"/>
    <col min="4868" max="4868" width="9.5" style="2" customWidth="1"/>
    <col min="4869" max="4869" width="8.33203125" style="2" customWidth="1"/>
    <col min="4870" max="4870" width="9.75" style="2" customWidth="1"/>
    <col min="4871" max="4871" width="9.58203125" style="2" customWidth="1"/>
    <col min="4872" max="4872" width="13.3320312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3203125" style="2" customWidth="1"/>
    <col min="4879" max="4879" width="10.5" style="2" bestFit="1" customWidth="1"/>
    <col min="4880" max="5120" width="9" style="2"/>
    <col min="5121" max="5121" width="8.25" style="2" customWidth="1"/>
    <col min="5122" max="5122" width="12.33203125" style="2" customWidth="1"/>
    <col min="5123" max="5123" width="9" style="2" customWidth="1"/>
    <col min="5124" max="5124" width="9.5" style="2" customWidth="1"/>
    <col min="5125" max="5125" width="8.33203125" style="2" customWidth="1"/>
    <col min="5126" max="5126" width="9.75" style="2" customWidth="1"/>
    <col min="5127" max="5127" width="9.58203125" style="2" customWidth="1"/>
    <col min="5128" max="5128" width="13.3320312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3203125" style="2" customWidth="1"/>
    <col min="5135" max="5135" width="10.5" style="2" bestFit="1" customWidth="1"/>
    <col min="5136" max="5376" width="9" style="2"/>
    <col min="5377" max="5377" width="8.25" style="2" customWidth="1"/>
    <col min="5378" max="5378" width="12.33203125" style="2" customWidth="1"/>
    <col min="5379" max="5379" width="9" style="2" customWidth="1"/>
    <col min="5380" max="5380" width="9.5" style="2" customWidth="1"/>
    <col min="5381" max="5381" width="8.33203125" style="2" customWidth="1"/>
    <col min="5382" max="5382" width="9.75" style="2" customWidth="1"/>
    <col min="5383" max="5383" width="9.58203125" style="2" customWidth="1"/>
    <col min="5384" max="5384" width="13.3320312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3203125" style="2" customWidth="1"/>
    <col min="5391" max="5391" width="10.5" style="2" bestFit="1" customWidth="1"/>
    <col min="5392" max="5632" width="9" style="2"/>
    <col min="5633" max="5633" width="8.25" style="2" customWidth="1"/>
    <col min="5634" max="5634" width="12.33203125" style="2" customWidth="1"/>
    <col min="5635" max="5635" width="9" style="2" customWidth="1"/>
    <col min="5636" max="5636" width="9.5" style="2" customWidth="1"/>
    <col min="5637" max="5637" width="8.33203125" style="2" customWidth="1"/>
    <col min="5638" max="5638" width="9.75" style="2" customWidth="1"/>
    <col min="5639" max="5639" width="9.58203125" style="2" customWidth="1"/>
    <col min="5640" max="5640" width="13.3320312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3203125" style="2" customWidth="1"/>
    <col min="5647" max="5647" width="10.5" style="2" bestFit="1" customWidth="1"/>
    <col min="5648" max="5888" width="9" style="2"/>
    <col min="5889" max="5889" width="8.25" style="2" customWidth="1"/>
    <col min="5890" max="5890" width="12.33203125" style="2" customWidth="1"/>
    <col min="5891" max="5891" width="9" style="2" customWidth="1"/>
    <col min="5892" max="5892" width="9.5" style="2" customWidth="1"/>
    <col min="5893" max="5893" width="8.33203125" style="2" customWidth="1"/>
    <col min="5894" max="5894" width="9.75" style="2" customWidth="1"/>
    <col min="5895" max="5895" width="9.58203125" style="2" customWidth="1"/>
    <col min="5896" max="5896" width="13.3320312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3203125" style="2" customWidth="1"/>
    <col min="5903" max="5903" width="10.5" style="2" bestFit="1" customWidth="1"/>
    <col min="5904" max="6144" width="9" style="2"/>
    <col min="6145" max="6145" width="8.25" style="2" customWidth="1"/>
    <col min="6146" max="6146" width="12.33203125" style="2" customWidth="1"/>
    <col min="6147" max="6147" width="9" style="2" customWidth="1"/>
    <col min="6148" max="6148" width="9.5" style="2" customWidth="1"/>
    <col min="6149" max="6149" width="8.33203125" style="2" customWidth="1"/>
    <col min="6150" max="6150" width="9.75" style="2" customWidth="1"/>
    <col min="6151" max="6151" width="9.58203125" style="2" customWidth="1"/>
    <col min="6152" max="6152" width="13.3320312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3203125" style="2" customWidth="1"/>
    <col min="6159" max="6159" width="10.5" style="2" bestFit="1" customWidth="1"/>
    <col min="6160" max="6400" width="9" style="2"/>
    <col min="6401" max="6401" width="8.25" style="2" customWidth="1"/>
    <col min="6402" max="6402" width="12.33203125" style="2" customWidth="1"/>
    <col min="6403" max="6403" width="9" style="2" customWidth="1"/>
    <col min="6404" max="6404" width="9.5" style="2" customWidth="1"/>
    <col min="6405" max="6405" width="8.33203125" style="2" customWidth="1"/>
    <col min="6406" max="6406" width="9.75" style="2" customWidth="1"/>
    <col min="6407" max="6407" width="9.58203125" style="2" customWidth="1"/>
    <col min="6408" max="6408" width="13.3320312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3203125" style="2" customWidth="1"/>
    <col min="6415" max="6415" width="10.5" style="2" bestFit="1" customWidth="1"/>
    <col min="6416" max="6656" width="9" style="2"/>
    <col min="6657" max="6657" width="8.25" style="2" customWidth="1"/>
    <col min="6658" max="6658" width="12.33203125" style="2" customWidth="1"/>
    <col min="6659" max="6659" width="9" style="2" customWidth="1"/>
    <col min="6660" max="6660" width="9.5" style="2" customWidth="1"/>
    <col min="6661" max="6661" width="8.33203125" style="2" customWidth="1"/>
    <col min="6662" max="6662" width="9.75" style="2" customWidth="1"/>
    <col min="6663" max="6663" width="9.58203125" style="2" customWidth="1"/>
    <col min="6664" max="6664" width="13.3320312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3203125" style="2" customWidth="1"/>
    <col min="6671" max="6671" width="10.5" style="2" bestFit="1" customWidth="1"/>
    <col min="6672" max="6912" width="9" style="2"/>
    <col min="6913" max="6913" width="8.25" style="2" customWidth="1"/>
    <col min="6914" max="6914" width="12.33203125" style="2" customWidth="1"/>
    <col min="6915" max="6915" width="9" style="2" customWidth="1"/>
    <col min="6916" max="6916" width="9.5" style="2" customWidth="1"/>
    <col min="6917" max="6917" width="8.33203125" style="2" customWidth="1"/>
    <col min="6918" max="6918" width="9.75" style="2" customWidth="1"/>
    <col min="6919" max="6919" width="9.58203125" style="2" customWidth="1"/>
    <col min="6920" max="6920" width="13.3320312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3203125" style="2" customWidth="1"/>
    <col min="6927" max="6927" width="10.5" style="2" bestFit="1" customWidth="1"/>
    <col min="6928" max="7168" width="9" style="2"/>
    <col min="7169" max="7169" width="8.25" style="2" customWidth="1"/>
    <col min="7170" max="7170" width="12.33203125" style="2" customWidth="1"/>
    <col min="7171" max="7171" width="9" style="2" customWidth="1"/>
    <col min="7172" max="7172" width="9.5" style="2" customWidth="1"/>
    <col min="7173" max="7173" width="8.33203125" style="2" customWidth="1"/>
    <col min="7174" max="7174" width="9.75" style="2" customWidth="1"/>
    <col min="7175" max="7175" width="9.58203125" style="2" customWidth="1"/>
    <col min="7176" max="7176" width="13.3320312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3203125" style="2" customWidth="1"/>
    <col min="7183" max="7183" width="10.5" style="2" bestFit="1" customWidth="1"/>
    <col min="7184" max="7424" width="9" style="2"/>
    <col min="7425" max="7425" width="8.25" style="2" customWidth="1"/>
    <col min="7426" max="7426" width="12.33203125" style="2" customWidth="1"/>
    <col min="7427" max="7427" width="9" style="2" customWidth="1"/>
    <col min="7428" max="7428" width="9.5" style="2" customWidth="1"/>
    <col min="7429" max="7429" width="8.33203125" style="2" customWidth="1"/>
    <col min="7430" max="7430" width="9.75" style="2" customWidth="1"/>
    <col min="7431" max="7431" width="9.58203125" style="2" customWidth="1"/>
    <col min="7432" max="7432" width="13.3320312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3203125" style="2" customWidth="1"/>
    <col min="7439" max="7439" width="10.5" style="2" bestFit="1" customWidth="1"/>
    <col min="7440" max="7680" width="9" style="2"/>
    <col min="7681" max="7681" width="8.25" style="2" customWidth="1"/>
    <col min="7682" max="7682" width="12.33203125" style="2" customWidth="1"/>
    <col min="7683" max="7683" width="9" style="2" customWidth="1"/>
    <col min="7684" max="7684" width="9.5" style="2" customWidth="1"/>
    <col min="7685" max="7685" width="8.33203125" style="2" customWidth="1"/>
    <col min="7686" max="7686" width="9.75" style="2" customWidth="1"/>
    <col min="7687" max="7687" width="9.58203125" style="2" customWidth="1"/>
    <col min="7688" max="7688" width="13.3320312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3203125" style="2" customWidth="1"/>
    <col min="7695" max="7695" width="10.5" style="2" bestFit="1" customWidth="1"/>
    <col min="7696" max="7936" width="9" style="2"/>
    <col min="7937" max="7937" width="8.25" style="2" customWidth="1"/>
    <col min="7938" max="7938" width="12.33203125" style="2" customWidth="1"/>
    <col min="7939" max="7939" width="9" style="2" customWidth="1"/>
    <col min="7940" max="7940" width="9.5" style="2" customWidth="1"/>
    <col min="7941" max="7941" width="8.33203125" style="2" customWidth="1"/>
    <col min="7942" max="7942" width="9.75" style="2" customWidth="1"/>
    <col min="7943" max="7943" width="9.58203125" style="2" customWidth="1"/>
    <col min="7944" max="7944" width="13.3320312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3203125" style="2" customWidth="1"/>
    <col min="7951" max="7951" width="10.5" style="2" bestFit="1" customWidth="1"/>
    <col min="7952" max="8192" width="9" style="2"/>
    <col min="8193" max="8193" width="8.25" style="2" customWidth="1"/>
    <col min="8194" max="8194" width="12.33203125" style="2" customWidth="1"/>
    <col min="8195" max="8195" width="9" style="2" customWidth="1"/>
    <col min="8196" max="8196" width="9.5" style="2" customWidth="1"/>
    <col min="8197" max="8197" width="8.33203125" style="2" customWidth="1"/>
    <col min="8198" max="8198" width="9.75" style="2" customWidth="1"/>
    <col min="8199" max="8199" width="9.58203125" style="2" customWidth="1"/>
    <col min="8200" max="8200" width="13.3320312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3203125" style="2" customWidth="1"/>
    <col min="8207" max="8207" width="10.5" style="2" bestFit="1" customWidth="1"/>
    <col min="8208" max="8448" width="9" style="2"/>
    <col min="8449" max="8449" width="8.25" style="2" customWidth="1"/>
    <col min="8450" max="8450" width="12.33203125" style="2" customWidth="1"/>
    <col min="8451" max="8451" width="9" style="2" customWidth="1"/>
    <col min="8452" max="8452" width="9.5" style="2" customWidth="1"/>
    <col min="8453" max="8453" width="8.33203125" style="2" customWidth="1"/>
    <col min="8454" max="8454" width="9.75" style="2" customWidth="1"/>
    <col min="8455" max="8455" width="9.58203125" style="2" customWidth="1"/>
    <col min="8456" max="8456" width="13.3320312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3203125" style="2" customWidth="1"/>
    <col min="8463" max="8463" width="10.5" style="2" bestFit="1" customWidth="1"/>
    <col min="8464" max="8704" width="9" style="2"/>
    <col min="8705" max="8705" width="8.25" style="2" customWidth="1"/>
    <col min="8706" max="8706" width="12.33203125" style="2" customWidth="1"/>
    <col min="8707" max="8707" width="9" style="2" customWidth="1"/>
    <col min="8708" max="8708" width="9.5" style="2" customWidth="1"/>
    <col min="8709" max="8709" width="8.33203125" style="2" customWidth="1"/>
    <col min="8710" max="8710" width="9.75" style="2" customWidth="1"/>
    <col min="8711" max="8711" width="9.58203125" style="2" customWidth="1"/>
    <col min="8712" max="8712" width="13.3320312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3203125" style="2" customWidth="1"/>
    <col min="8719" max="8719" width="10.5" style="2" bestFit="1" customWidth="1"/>
    <col min="8720" max="8960" width="9" style="2"/>
    <col min="8961" max="8961" width="8.25" style="2" customWidth="1"/>
    <col min="8962" max="8962" width="12.33203125" style="2" customWidth="1"/>
    <col min="8963" max="8963" width="9" style="2" customWidth="1"/>
    <col min="8964" max="8964" width="9.5" style="2" customWidth="1"/>
    <col min="8965" max="8965" width="8.33203125" style="2" customWidth="1"/>
    <col min="8966" max="8966" width="9.75" style="2" customWidth="1"/>
    <col min="8967" max="8967" width="9.58203125" style="2" customWidth="1"/>
    <col min="8968" max="8968" width="13.3320312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3203125" style="2" customWidth="1"/>
    <col min="8975" max="8975" width="10.5" style="2" bestFit="1" customWidth="1"/>
    <col min="8976" max="9216" width="9" style="2"/>
    <col min="9217" max="9217" width="8.25" style="2" customWidth="1"/>
    <col min="9218" max="9218" width="12.33203125" style="2" customWidth="1"/>
    <col min="9219" max="9219" width="9" style="2" customWidth="1"/>
    <col min="9220" max="9220" width="9.5" style="2" customWidth="1"/>
    <col min="9221" max="9221" width="8.33203125" style="2" customWidth="1"/>
    <col min="9222" max="9222" width="9.75" style="2" customWidth="1"/>
    <col min="9223" max="9223" width="9.58203125" style="2" customWidth="1"/>
    <col min="9224" max="9224" width="13.3320312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3203125" style="2" customWidth="1"/>
    <col min="9231" max="9231" width="10.5" style="2" bestFit="1" customWidth="1"/>
    <col min="9232" max="9472" width="9" style="2"/>
    <col min="9473" max="9473" width="8.25" style="2" customWidth="1"/>
    <col min="9474" max="9474" width="12.33203125" style="2" customWidth="1"/>
    <col min="9475" max="9475" width="9" style="2" customWidth="1"/>
    <col min="9476" max="9476" width="9.5" style="2" customWidth="1"/>
    <col min="9477" max="9477" width="8.33203125" style="2" customWidth="1"/>
    <col min="9478" max="9478" width="9.75" style="2" customWidth="1"/>
    <col min="9479" max="9479" width="9.58203125" style="2" customWidth="1"/>
    <col min="9480" max="9480" width="13.3320312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3203125" style="2" customWidth="1"/>
    <col min="9487" max="9487" width="10.5" style="2" bestFit="1" customWidth="1"/>
    <col min="9488" max="9728" width="9" style="2"/>
    <col min="9729" max="9729" width="8.25" style="2" customWidth="1"/>
    <col min="9730" max="9730" width="12.33203125" style="2" customWidth="1"/>
    <col min="9731" max="9731" width="9" style="2" customWidth="1"/>
    <col min="9732" max="9732" width="9.5" style="2" customWidth="1"/>
    <col min="9733" max="9733" width="8.33203125" style="2" customWidth="1"/>
    <col min="9734" max="9734" width="9.75" style="2" customWidth="1"/>
    <col min="9735" max="9735" width="9.58203125" style="2" customWidth="1"/>
    <col min="9736" max="9736" width="13.3320312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3203125" style="2" customWidth="1"/>
    <col min="9743" max="9743" width="10.5" style="2" bestFit="1" customWidth="1"/>
    <col min="9744" max="9984" width="9" style="2"/>
    <col min="9985" max="9985" width="8.25" style="2" customWidth="1"/>
    <col min="9986" max="9986" width="12.33203125" style="2" customWidth="1"/>
    <col min="9987" max="9987" width="9" style="2" customWidth="1"/>
    <col min="9988" max="9988" width="9.5" style="2" customWidth="1"/>
    <col min="9989" max="9989" width="8.33203125" style="2" customWidth="1"/>
    <col min="9990" max="9990" width="9.75" style="2" customWidth="1"/>
    <col min="9991" max="9991" width="9.58203125" style="2" customWidth="1"/>
    <col min="9992" max="9992" width="13.3320312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320312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12.33203125" style="2" customWidth="1"/>
    <col min="10243" max="10243" width="9" style="2" customWidth="1"/>
    <col min="10244" max="10244" width="9.5" style="2" customWidth="1"/>
    <col min="10245" max="10245" width="8.33203125" style="2" customWidth="1"/>
    <col min="10246" max="10246" width="9.75" style="2" customWidth="1"/>
    <col min="10247" max="10247" width="9.58203125" style="2" customWidth="1"/>
    <col min="10248" max="10248" width="13.3320312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320312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12.33203125" style="2" customWidth="1"/>
    <col min="10499" max="10499" width="9" style="2" customWidth="1"/>
    <col min="10500" max="10500" width="9.5" style="2" customWidth="1"/>
    <col min="10501" max="10501" width="8.33203125" style="2" customWidth="1"/>
    <col min="10502" max="10502" width="9.75" style="2" customWidth="1"/>
    <col min="10503" max="10503" width="9.58203125" style="2" customWidth="1"/>
    <col min="10504" max="10504" width="13.3320312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320312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12.33203125" style="2" customWidth="1"/>
    <col min="10755" max="10755" width="9" style="2" customWidth="1"/>
    <col min="10756" max="10756" width="9.5" style="2" customWidth="1"/>
    <col min="10757" max="10757" width="8.33203125" style="2" customWidth="1"/>
    <col min="10758" max="10758" width="9.75" style="2" customWidth="1"/>
    <col min="10759" max="10759" width="9.58203125" style="2" customWidth="1"/>
    <col min="10760" max="10760" width="13.3320312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320312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12.33203125" style="2" customWidth="1"/>
    <col min="11011" max="11011" width="9" style="2" customWidth="1"/>
    <col min="11012" max="11012" width="9.5" style="2" customWidth="1"/>
    <col min="11013" max="11013" width="8.33203125" style="2" customWidth="1"/>
    <col min="11014" max="11014" width="9.75" style="2" customWidth="1"/>
    <col min="11015" max="11015" width="9.58203125" style="2" customWidth="1"/>
    <col min="11016" max="11016" width="13.3320312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320312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12.33203125" style="2" customWidth="1"/>
    <col min="11267" max="11267" width="9" style="2" customWidth="1"/>
    <col min="11268" max="11268" width="9.5" style="2" customWidth="1"/>
    <col min="11269" max="11269" width="8.33203125" style="2" customWidth="1"/>
    <col min="11270" max="11270" width="9.75" style="2" customWidth="1"/>
    <col min="11271" max="11271" width="9.58203125" style="2" customWidth="1"/>
    <col min="11272" max="11272" width="13.3320312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320312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12.33203125" style="2" customWidth="1"/>
    <col min="11523" max="11523" width="9" style="2" customWidth="1"/>
    <col min="11524" max="11524" width="9.5" style="2" customWidth="1"/>
    <col min="11525" max="11525" width="8.33203125" style="2" customWidth="1"/>
    <col min="11526" max="11526" width="9.75" style="2" customWidth="1"/>
    <col min="11527" max="11527" width="9.58203125" style="2" customWidth="1"/>
    <col min="11528" max="11528" width="13.3320312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320312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12.33203125" style="2" customWidth="1"/>
    <col min="11779" max="11779" width="9" style="2" customWidth="1"/>
    <col min="11780" max="11780" width="9.5" style="2" customWidth="1"/>
    <col min="11781" max="11781" width="8.33203125" style="2" customWidth="1"/>
    <col min="11782" max="11782" width="9.75" style="2" customWidth="1"/>
    <col min="11783" max="11783" width="9.58203125" style="2" customWidth="1"/>
    <col min="11784" max="11784" width="13.3320312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320312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12.33203125" style="2" customWidth="1"/>
    <col min="12035" max="12035" width="9" style="2" customWidth="1"/>
    <col min="12036" max="12036" width="9.5" style="2" customWidth="1"/>
    <col min="12037" max="12037" width="8.33203125" style="2" customWidth="1"/>
    <col min="12038" max="12038" width="9.75" style="2" customWidth="1"/>
    <col min="12039" max="12039" width="9.58203125" style="2" customWidth="1"/>
    <col min="12040" max="12040" width="13.3320312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320312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12.33203125" style="2" customWidth="1"/>
    <col min="12291" max="12291" width="9" style="2" customWidth="1"/>
    <col min="12292" max="12292" width="9.5" style="2" customWidth="1"/>
    <col min="12293" max="12293" width="8.33203125" style="2" customWidth="1"/>
    <col min="12294" max="12294" width="9.75" style="2" customWidth="1"/>
    <col min="12295" max="12295" width="9.58203125" style="2" customWidth="1"/>
    <col min="12296" max="12296" width="13.3320312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320312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12.33203125" style="2" customWidth="1"/>
    <col min="12547" max="12547" width="9" style="2" customWidth="1"/>
    <col min="12548" max="12548" width="9.5" style="2" customWidth="1"/>
    <col min="12549" max="12549" width="8.33203125" style="2" customWidth="1"/>
    <col min="12550" max="12550" width="9.75" style="2" customWidth="1"/>
    <col min="12551" max="12551" width="9.58203125" style="2" customWidth="1"/>
    <col min="12552" max="12552" width="13.3320312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320312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12.33203125" style="2" customWidth="1"/>
    <col min="12803" max="12803" width="9" style="2" customWidth="1"/>
    <col min="12804" max="12804" width="9.5" style="2" customWidth="1"/>
    <col min="12805" max="12805" width="8.33203125" style="2" customWidth="1"/>
    <col min="12806" max="12806" width="9.75" style="2" customWidth="1"/>
    <col min="12807" max="12807" width="9.58203125" style="2" customWidth="1"/>
    <col min="12808" max="12808" width="13.3320312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320312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12.33203125" style="2" customWidth="1"/>
    <col min="13059" max="13059" width="9" style="2" customWidth="1"/>
    <col min="13060" max="13060" width="9.5" style="2" customWidth="1"/>
    <col min="13061" max="13061" width="8.33203125" style="2" customWidth="1"/>
    <col min="13062" max="13062" width="9.75" style="2" customWidth="1"/>
    <col min="13063" max="13063" width="9.58203125" style="2" customWidth="1"/>
    <col min="13064" max="13064" width="13.3320312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320312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12.33203125" style="2" customWidth="1"/>
    <col min="13315" max="13315" width="9" style="2" customWidth="1"/>
    <col min="13316" max="13316" width="9.5" style="2" customWidth="1"/>
    <col min="13317" max="13317" width="8.33203125" style="2" customWidth="1"/>
    <col min="13318" max="13318" width="9.75" style="2" customWidth="1"/>
    <col min="13319" max="13319" width="9.58203125" style="2" customWidth="1"/>
    <col min="13320" max="13320" width="13.3320312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320312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12.33203125" style="2" customWidth="1"/>
    <col min="13571" max="13571" width="9" style="2" customWidth="1"/>
    <col min="13572" max="13572" width="9.5" style="2" customWidth="1"/>
    <col min="13573" max="13573" width="8.33203125" style="2" customWidth="1"/>
    <col min="13574" max="13574" width="9.75" style="2" customWidth="1"/>
    <col min="13575" max="13575" width="9.58203125" style="2" customWidth="1"/>
    <col min="13576" max="13576" width="13.3320312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320312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12.33203125" style="2" customWidth="1"/>
    <col min="13827" max="13827" width="9" style="2" customWidth="1"/>
    <col min="13828" max="13828" width="9.5" style="2" customWidth="1"/>
    <col min="13829" max="13829" width="8.33203125" style="2" customWidth="1"/>
    <col min="13830" max="13830" width="9.75" style="2" customWidth="1"/>
    <col min="13831" max="13831" width="9.58203125" style="2" customWidth="1"/>
    <col min="13832" max="13832" width="13.3320312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320312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12.33203125" style="2" customWidth="1"/>
    <col min="14083" max="14083" width="9" style="2" customWidth="1"/>
    <col min="14084" max="14084" width="9.5" style="2" customWidth="1"/>
    <col min="14085" max="14085" width="8.33203125" style="2" customWidth="1"/>
    <col min="14086" max="14086" width="9.75" style="2" customWidth="1"/>
    <col min="14087" max="14087" width="9.58203125" style="2" customWidth="1"/>
    <col min="14088" max="14088" width="13.3320312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320312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12.33203125" style="2" customWidth="1"/>
    <col min="14339" max="14339" width="9" style="2" customWidth="1"/>
    <col min="14340" max="14340" width="9.5" style="2" customWidth="1"/>
    <col min="14341" max="14341" width="8.33203125" style="2" customWidth="1"/>
    <col min="14342" max="14342" width="9.75" style="2" customWidth="1"/>
    <col min="14343" max="14343" width="9.58203125" style="2" customWidth="1"/>
    <col min="14344" max="14344" width="13.3320312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320312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12.33203125" style="2" customWidth="1"/>
    <col min="14595" max="14595" width="9" style="2" customWidth="1"/>
    <col min="14596" max="14596" width="9.5" style="2" customWidth="1"/>
    <col min="14597" max="14597" width="8.33203125" style="2" customWidth="1"/>
    <col min="14598" max="14598" width="9.75" style="2" customWidth="1"/>
    <col min="14599" max="14599" width="9.58203125" style="2" customWidth="1"/>
    <col min="14600" max="14600" width="13.3320312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320312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12.33203125" style="2" customWidth="1"/>
    <col min="14851" max="14851" width="9" style="2" customWidth="1"/>
    <col min="14852" max="14852" width="9.5" style="2" customWidth="1"/>
    <col min="14853" max="14853" width="8.33203125" style="2" customWidth="1"/>
    <col min="14854" max="14854" width="9.75" style="2" customWidth="1"/>
    <col min="14855" max="14855" width="9.58203125" style="2" customWidth="1"/>
    <col min="14856" max="14856" width="13.3320312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320312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12.33203125" style="2" customWidth="1"/>
    <col min="15107" max="15107" width="9" style="2" customWidth="1"/>
    <col min="15108" max="15108" width="9.5" style="2" customWidth="1"/>
    <col min="15109" max="15109" width="8.33203125" style="2" customWidth="1"/>
    <col min="15110" max="15110" width="9.75" style="2" customWidth="1"/>
    <col min="15111" max="15111" width="9.58203125" style="2" customWidth="1"/>
    <col min="15112" max="15112" width="13.3320312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320312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12.33203125" style="2" customWidth="1"/>
    <col min="15363" max="15363" width="9" style="2" customWidth="1"/>
    <col min="15364" max="15364" width="9.5" style="2" customWidth="1"/>
    <col min="15365" max="15365" width="8.33203125" style="2" customWidth="1"/>
    <col min="15366" max="15366" width="9.75" style="2" customWidth="1"/>
    <col min="15367" max="15367" width="9.58203125" style="2" customWidth="1"/>
    <col min="15368" max="15368" width="13.3320312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320312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12.33203125" style="2" customWidth="1"/>
    <col min="15619" max="15619" width="9" style="2" customWidth="1"/>
    <col min="15620" max="15620" width="9.5" style="2" customWidth="1"/>
    <col min="15621" max="15621" width="8.33203125" style="2" customWidth="1"/>
    <col min="15622" max="15622" width="9.75" style="2" customWidth="1"/>
    <col min="15623" max="15623" width="9.58203125" style="2" customWidth="1"/>
    <col min="15624" max="15624" width="13.3320312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320312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12.33203125" style="2" customWidth="1"/>
    <col min="15875" max="15875" width="9" style="2" customWidth="1"/>
    <col min="15876" max="15876" width="9.5" style="2" customWidth="1"/>
    <col min="15877" max="15877" width="8.33203125" style="2" customWidth="1"/>
    <col min="15878" max="15878" width="9.75" style="2" customWidth="1"/>
    <col min="15879" max="15879" width="9.58203125" style="2" customWidth="1"/>
    <col min="15880" max="15880" width="13.3320312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320312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12.33203125" style="2" customWidth="1"/>
    <col min="16131" max="16131" width="9" style="2" customWidth="1"/>
    <col min="16132" max="16132" width="9.5" style="2" customWidth="1"/>
    <col min="16133" max="16133" width="8.33203125" style="2" customWidth="1"/>
    <col min="16134" max="16134" width="9.75" style="2" customWidth="1"/>
    <col min="16135" max="16135" width="9.58203125" style="2" customWidth="1"/>
    <col min="16136" max="16136" width="13.3320312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3203125" style="2" customWidth="1"/>
    <col min="16143" max="16143" width="10.5" style="2" bestFit="1" customWidth="1"/>
    <col min="16144" max="16384" width="9" style="2"/>
  </cols>
  <sheetData>
    <row r="1" spans="1:16" ht="22" customHeight="1" x14ac:dyDescent="0.3">
      <c r="A1" s="1" t="s">
        <v>57</v>
      </c>
    </row>
    <row r="2" spans="1:16" ht="22" customHeight="1" x14ac:dyDescent="0.3">
      <c r="A2" s="36" t="s">
        <v>97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6" ht="22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58</v>
      </c>
    </row>
    <row r="4" spans="1:16" ht="22" customHeight="1" x14ac:dyDescent="0.3">
      <c r="A4" s="37" t="s">
        <v>41</v>
      </c>
      <c r="B4" s="39" t="s">
        <v>42</v>
      </c>
      <c r="C4" s="40"/>
      <c r="D4" s="40"/>
      <c r="E4" s="40"/>
      <c r="F4" s="40"/>
      <c r="G4" s="41"/>
      <c r="H4" s="39" t="s">
        <v>59</v>
      </c>
      <c r="I4" s="40"/>
      <c r="J4" s="40"/>
      <c r="K4" s="40"/>
      <c r="L4" s="40"/>
      <c r="M4" s="26"/>
      <c r="N4" s="37" t="s">
        <v>43</v>
      </c>
    </row>
    <row r="5" spans="1:16" ht="22" customHeight="1" x14ac:dyDescent="0.3">
      <c r="A5" s="38"/>
      <c r="B5" s="27" t="s">
        <v>60</v>
      </c>
      <c r="C5" s="6" t="s">
        <v>61</v>
      </c>
      <c r="D5" s="27" t="s">
        <v>44</v>
      </c>
      <c r="E5" s="27" t="s">
        <v>45</v>
      </c>
      <c r="F5" s="27" t="s">
        <v>46</v>
      </c>
      <c r="G5" s="7" t="s">
        <v>47</v>
      </c>
      <c r="H5" s="27" t="s">
        <v>60</v>
      </c>
      <c r="I5" s="27" t="s">
        <v>48</v>
      </c>
      <c r="J5" s="6" t="s">
        <v>61</v>
      </c>
      <c r="K5" s="8" t="s">
        <v>44</v>
      </c>
      <c r="L5" s="25" t="s">
        <v>46</v>
      </c>
      <c r="M5" s="27" t="s">
        <v>47</v>
      </c>
      <c r="N5" s="38"/>
    </row>
    <row r="6" spans="1:16" ht="22" customHeight="1" x14ac:dyDescent="0.3">
      <c r="A6" s="28" t="s">
        <v>49</v>
      </c>
      <c r="B6" s="9">
        <v>143.53606583999999</v>
      </c>
      <c r="C6" s="9">
        <v>9.5505197200000005</v>
      </c>
      <c r="D6" s="9">
        <v>40.144547719999998</v>
      </c>
      <c r="E6" s="9">
        <v>0.12307016</v>
      </c>
      <c r="F6" s="9">
        <f t="shared" ref="F6:F14" si="0">SUM(B6:E6)</f>
        <v>193.35420343999999</v>
      </c>
      <c r="G6" s="9">
        <f>F6</f>
        <v>193.35420343999999</v>
      </c>
      <c r="H6" s="9">
        <v>98.727195589999994</v>
      </c>
      <c r="I6" s="9">
        <v>81.749861440000004</v>
      </c>
      <c r="J6" s="9">
        <v>9.4554502599999992</v>
      </c>
      <c r="K6" s="9">
        <v>4.3663230000000001E-3</v>
      </c>
      <c r="L6" s="9">
        <f>SUM(H6:K6)</f>
        <v>189.93687361299999</v>
      </c>
      <c r="M6" s="9">
        <f>L6</f>
        <v>189.93687361299999</v>
      </c>
      <c r="N6" s="9">
        <f>F6+L6</f>
        <v>383.29107705299998</v>
      </c>
      <c r="O6" s="29"/>
    </row>
    <row r="7" spans="1:16" ht="22" customHeight="1" x14ac:dyDescent="0.3">
      <c r="A7" s="28" t="s">
        <v>50</v>
      </c>
      <c r="B7" s="9">
        <v>90.748123300000003</v>
      </c>
      <c r="C7" s="9">
        <v>9.8044123499999998</v>
      </c>
      <c r="D7" s="9">
        <v>30.55198291</v>
      </c>
      <c r="E7" s="9">
        <v>8.0142980000000003E-2</v>
      </c>
      <c r="F7" s="9">
        <f t="shared" si="0"/>
        <v>131.18466154000001</v>
      </c>
      <c r="G7" s="9">
        <f t="shared" ref="G7:G12" si="1">G6+F7</f>
        <v>324.53886497999997</v>
      </c>
      <c r="H7" s="9">
        <v>61.705585589999998</v>
      </c>
      <c r="I7" s="9">
        <v>55.509142320000002</v>
      </c>
      <c r="J7" s="9">
        <v>8.1906684399999996</v>
      </c>
      <c r="K7" s="9">
        <v>3.1014749999999998E-3</v>
      </c>
      <c r="L7" s="9">
        <f t="shared" ref="L7:L12" si="2">SUM(H7:K7)</f>
        <v>125.40849782499998</v>
      </c>
      <c r="M7" s="9">
        <f>M6+L7</f>
        <v>315.34537143799997</v>
      </c>
      <c r="N7" s="9">
        <f>F7+L7</f>
        <v>256.59315936500002</v>
      </c>
      <c r="O7" s="29"/>
    </row>
    <row r="8" spans="1:16" ht="22" customHeight="1" x14ac:dyDescent="0.3">
      <c r="A8" s="28" t="s">
        <v>62</v>
      </c>
      <c r="B8" s="9">
        <v>143.69828894599999</v>
      </c>
      <c r="C8" s="9">
        <v>10.22167917</v>
      </c>
      <c r="D8" s="9">
        <v>43.909614199000004</v>
      </c>
      <c r="E8" s="9">
        <v>0.11930946000000001</v>
      </c>
      <c r="F8" s="9">
        <f t="shared" si="0"/>
        <v>197.94889177499999</v>
      </c>
      <c r="G8" s="9">
        <f t="shared" si="1"/>
        <v>522.48775675499996</v>
      </c>
      <c r="H8" s="9">
        <v>101.89031684</v>
      </c>
      <c r="I8" s="9">
        <v>89.789771160000001</v>
      </c>
      <c r="J8" s="9">
        <v>12.227288619999999</v>
      </c>
      <c r="K8" s="9">
        <v>9.9890599999999993E-3</v>
      </c>
      <c r="L8" s="9">
        <f t="shared" si="2"/>
        <v>203.91736568000002</v>
      </c>
      <c r="M8" s="9">
        <f>M7+L8</f>
        <v>519.26273711800002</v>
      </c>
      <c r="N8" s="9">
        <f>F8+L8</f>
        <v>401.86625745499998</v>
      </c>
      <c r="P8" s="30"/>
    </row>
    <row r="9" spans="1:16" ht="22" customHeight="1" x14ac:dyDescent="0.3">
      <c r="A9" s="28" t="s">
        <v>0</v>
      </c>
      <c r="B9" s="9">
        <v>146.56825537399999</v>
      </c>
      <c r="C9" s="9">
        <v>9.6528333600000007</v>
      </c>
      <c r="D9" s="9">
        <v>40.766396828399998</v>
      </c>
      <c r="E9" s="9">
        <v>0.10550917999999999</v>
      </c>
      <c r="F9" s="9">
        <f t="shared" si="0"/>
        <v>197.09299474239998</v>
      </c>
      <c r="G9" s="9">
        <f t="shared" si="1"/>
        <v>719.58075149739989</v>
      </c>
      <c r="H9" s="9">
        <v>102.97134880999999</v>
      </c>
      <c r="I9" s="9">
        <v>107.8469138</v>
      </c>
      <c r="J9" s="9">
        <v>9.1208856300000001</v>
      </c>
      <c r="K9" s="9">
        <v>1.9757433000000001E-2</v>
      </c>
      <c r="L9" s="9">
        <f t="shared" si="2"/>
        <v>219.95890567299998</v>
      </c>
      <c r="M9" s="9">
        <f t="shared" ref="M9:M14" si="3">SUM(M8+L9)</f>
        <v>739.22164279100002</v>
      </c>
      <c r="N9" s="9">
        <f t="shared" ref="N9:N15" si="4">SUM(F9+L9)</f>
        <v>417.05190041539993</v>
      </c>
    </row>
    <row r="10" spans="1:16" ht="22" customHeight="1" x14ac:dyDescent="0.3">
      <c r="A10" s="28" t="s">
        <v>1</v>
      </c>
      <c r="B10" s="9">
        <v>145.67231899999999</v>
      </c>
      <c r="C10" s="9">
        <v>9.3255289999999995</v>
      </c>
      <c r="D10" s="9">
        <v>40.460507999999997</v>
      </c>
      <c r="E10" s="9">
        <v>9.9394999999999997E-2</v>
      </c>
      <c r="F10" s="9">
        <f t="shared" si="0"/>
        <v>195.55775099999997</v>
      </c>
      <c r="G10" s="9">
        <f t="shared" si="1"/>
        <v>915.13850249739983</v>
      </c>
      <c r="H10" s="9">
        <v>101.09632677</v>
      </c>
      <c r="I10" s="9">
        <v>101.28381607999999</v>
      </c>
      <c r="J10" s="9">
        <v>8.93903566</v>
      </c>
      <c r="K10" s="9">
        <v>1.3185914999999999E-2</v>
      </c>
      <c r="L10" s="9">
        <f t="shared" si="2"/>
        <v>211.33236442500001</v>
      </c>
      <c r="M10" s="9">
        <f t="shared" si="3"/>
        <v>950.55400721600006</v>
      </c>
      <c r="N10" s="9">
        <f t="shared" si="4"/>
        <v>406.89011542499998</v>
      </c>
    </row>
    <row r="11" spans="1:16" ht="22" customHeight="1" x14ac:dyDescent="0.3">
      <c r="A11" s="28" t="s">
        <v>2</v>
      </c>
      <c r="B11" s="9">
        <v>143.524644</v>
      </c>
      <c r="C11" s="9">
        <v>9.3972040000000003</v>
      </c>
      <c r="D11" s="9">
        <v>37.788589999999999</v>
      </c>
      <c r="E11" s="9">
        <v>9.5831E-2</v>
      </c>
      <c r="F11" s="9">
        <f t="shared" si="0"/>
        <v>190.80626899999999</v>
      </c>
      <c r="G11" s="9">
        <f t="shared" si="1"/>
        <v>1105.9447714973999</v>
      </c>
      <c r="H11" s="9">
        <v>91.163667000000004</v>
      </c>
      <c r="I11" s="9">
        <v>294.86309699999998</v>
      </c>
      <c r="J11" s="9">
        <v>9.449897</v>
      </c>
      <c r="K11" s="9">
        <v>4.9649999999999998E-3</v>
      </c>
      <c r="L11" s="9">
        <f t="shared" si="2"/>
        <v>395.48162600000001</v>
      </c>
      <c r="M11" s="9">
        <f t="shared" si="3"/>
        <v>1346.035633216</v>
      </c>
      <c r="N11" s="9">
        <f t="shared" si="4"/>
        <v>586.28789499999993</v>
      </c>
    </row>
    <row r="12" spans="1:16" ht="22" customHeight="1" x14ac:dyDescent="0.3">
      <c r="A12" s="28" t="s">
        <v>3</v>
      </c>
      <c r="B12" s="9">
        <v>144.03387154000001</v>
      </c>
      <c r="C12" s="9">
        <v>7.4239633300000003</v>
      </c>
      <c r="D12" s="9">
        <v>39.526354026999996</v>
      </c>
      <c r="E12" s="9">
        <v>0.10615355999999999</v>
      </c>
      <c r="F12" s="9">
        <f t="shared" si="0"/>
        <v>191.09034245699999</v>
      </c>
      <c r="G12" s="9">
        <f t="shared" si="1"/>
        <v>1297.0351139543998</v>
      </c>
      <c r="H12" s="9">
        <v>89.993769119999996</v>
      </c>
      <c r="I12" s="9">
        <v>257.07623888000001</v>
      </c>
      <c r="J12" s="9">
        <v>8.2438623500000006</v>
      </c>
      <c r="K12" s="9">
        <v>1.912916E-3</v>
      </c>
      <c r="L12" s="9">
        <f t="shared" si="2"/>
        <v>355.31578326599998</v>
      </c>
      <c r="M12" s="9">
        <f t="shared" si="3"/>
        <v>1701.3514164819999</v>
      </c>
      <c r="N12" s="9">
        <f t="shared" si="4"/>
        <v>546.40612572299995</v>
      </c>
    </row>
    <row r="13" spans="1:16" ht="22" customHeight="1" x14ac:dyDescent="0.3">
      <c r="A13" s="28" t="s">
        <v>4</v>
      </c>
      <c r="B13" s="9">
        <v>131.83767394</v>
      </c>
      <c r="C13" s="9">
        <v>7.2768241199999997</v>
      </c>
      <c r="D13" s="9">
        <v>38.559901630799999</v>
      </c>
      <c r="E13" s="9">
        <v>0.15779406000000001</v>
      </c>
      <c r="F13" s="9">
        <f t="shared" si="0"/>
        <v>177.83219375079997</v>
      </c>
      <c r="G13" s="9">
        <f>G12+F13</f>
        <v>1474.8673077051997</v>
      </c>
      <c r="H13" s="9">
        <v>90.481189700000002</v>
      </c>
      <c r="I13" s="9">
        <v>141.48260647999999</v>
      </c>
      <c r="J13" s="9">
        <v>8.3614791799999999</v>
      </c>
      <c r="K13" s="9">
        <v>2.1580639999999999E-3</v>
      </c>
      <c r="L13" s="9">
        <f>SUM(H13:K13)</f>
        <v>240.32743342399999</v>
      </c>
      <c r="M13" s="9">
        <f t="shared" si="3"/>
        <v>1941.6788499059999</v>
      </c>
      <c r="N13" s="9">
        <f t="shared" si="4"/>
        <v>418.15962717479999</v>
      </c>
    </row>
    <row r="14" spans="1:16" ht="22" customHeight="1" x14ac:dyDescent="0.3">
      <c r="A14" s="28" t="s">
        <v>5</v>
      </c>
      <c r="B14" s="9">
        <v>128.62607929999999</v>
      </c>
      <c r="C14" s="9">
        <v>10.832017889999999</v>
      </c>
      <c r="D14" s="9">
        <v>38.688934996299999</v>
      </c>
      <c r="E14" s="9">
        <v>9.9721560000000001E-2</v>
      </c>
      <c r="F14" s="9">
        <f t="shared" si="0"/>
        <v>178.24675374629999</v>
      </c>
      <c r="G14" s="9">
        <f>G13+F14</f>
        <v>1653.1140614514998</v>
      </c>
      <c r="H14" s="9">
        <v>85.658275430000003</v>
      </c>
      <c r="I14" s="9">
        <v>145.86399656</v>
      </c>
      <c r="J14" s="9">
        <v>8.6674250199999996</v>
      </c>
      <c r="K14" s="9">
        <v>1.6461259999999999E-3</v>
      </c>
      <c r="L14" s="9">
        <f>SUM(H14:K14)</f>
        <v>240.191343136</v>
      </c>
      <c r="M14" s="9">
        <f t="shared" si="3"/>
        <v>2181.8701930419998</v>
      </c>
      <c r="N14" s="9">
        <f t="shared" si="4"/>
        <v>418.43809688229999</v>
      </c>
    </row>
    <row r="15" spans="1:16" ht="22" customHeight="1" x14ac:dyDescent="0.3">
      <c r="A15" s="28" t="s">
        <v>6</v>
      </c>
      <c r="B15" s="9">
        <v>138.524801</v>
      </c>
      <c r="C15" s="9">
        <v>9.9885148299999997</v>
      </c>
      <c r="D15" s="9">
        <v>40.614425678000003</v>
      </c>
      <c r="E15" s="9">
        <v>0.10422264000000001</v>
      </c>
      <c r="F15" s="9">
        <f>SUM(B15:E15)</f>
        <v>189.231964148</v>
      </c>
      <c r="G15" s="9">
        <f>F15+G14</f>
        <v>1842.3460255994999</v>
      </c>
      <c r="H15" s="9">
        <v>91.173228409999993</v>
      </c>
      <c r="I15" s="9">
        <v>132.34568368000001</v>
      </c>
      <c r="J15" s="9">
        <v>9.5623131800000003</v>
      </c>
      <c r="K15" s="9">
        <v>2.5694810000000002E-3</v>
      </c>
      <c r="L15" s="9">
        <f>SUM(H15:K15)</f>
        <v>233.083794751</v>
      </c>
      <c r="M15" s="9">
        <f>M14+L15</f>
        <v>2414.9539877929997</v>
      </c>
      <c r="N15" s="9">
        <f t="shared" si="4"/>
        <v>422.315758899</v>
      </c>
    </row>
    <row r="16" spans="1:16" ht="22" customHeight="1" x14ac:dyDescent="0.3">
      <c r="A16" s="51" t="s">
        <v>7</v>
      </c>
      <c r="B16" s="52">
        <v>145.99097889999999</v>
      </c>
      <c r="C16" s="52">
        <v>10.134036719999999</v>
      </c>
      <c r="D16" s="52">
        <v>40.947715630200001</v>
      </c>
      <c r="E16" s="52">
        <v>0.11000696</v>
      </c>
      <c r="F16" s="52">
        <v>197.1827382102</v>
      </c>
      <c r="G16" s="52">
        <v>2039.5287638096997</v>
      </c>
      <c r="H16" s="52">
        <v>91.670518319999999</v>
      </c>
      <c r="I16" s="52">
        <v>128.97221261999999</v>
      </c>
      <c r="J16" s="52">
        <v>9.3432130699999991</v>
      </c>
      <c r="K16" s="52">
        <v>5.3007480000000001E-3</v>
      </c>
      <c r="L16" s="52">
        <v>229.99124475799997</v>
      </c>
      <c r="M16" s="52">
        <v>2644.9452325509997</v>
      </c>
      <c r="N16" s="52">
        <v>427.17398296819999</v>
      </c>
    </row>
    <row r="17" spans="1:14" ht="22" customHeight="1" x14ac:dyDescent="0.3">
      <c r="A17" s="28" t="s">
        <v>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2" customHeight="1" x14ac:dyDescent="0.3">
      <c r="A18" s="27" t="s">
        <v>51</v>
      </c>
      <c r="B18" s="9">
        <f>SUM(B6:B17)</f>
        <v>1502.7611011399999</v>
      </c>
      <c r="C18" s="9">
        <f>SUM(C6:C17)</f>
        <v>103.60753449000001</v>
      </c>
      <c r="D18" s="9">
        <f>SUM(D6:D17)</f>
        <v>431.95897161970009</v>
      </c>
      <c r="E18" s="9">
        <f>SUM(E6:E17)</f>
        <v>1.20115656</v>
      </c>
      <c r="F18" s="9">
        <f>SUM(F6:F17)</f>
        <v>2039.5287638096997</v>
      </c>
      <c r="G18" s="9">
        <f>G15</f>
        <v>1842.3460255994999</v>
      </c>
      <c r="H18" s="9">
        <f>SUM(H6:H17)</f>
        <v>1006.53142158</v>
      </c>
      <c r="I18" s="9">
        <f>SUM(I6:I17)</f>
        <v>1536.7833400200002</v>
      </c>
      <c r="J18" s="9">
        <f>SUM(J6:J17)</f>
        <v>101.56151841000002</v>
      </c>
      <c r="K18" s="9">
        <f>SUM(K6:K17)</f>
        <v>6.8952540999999992E-2</v>
      </c>
      <c r="L18" s="9">
        <f>SUM(L6:L17)</f>
        <v>2644.9452325509997</v>
      </c>
      <c r="M18" s="9">
        <f>M15</f>
        <v>2414.9539877929997</v>
      </c>
      <c r="N18" s="9">
        <f>SUM(N6:N17)</f>
        <v>4684.4739963606989</v>
      </c>
    </row>
    <row r="19" spans="1:14" ht="22" customHeight="1" x14ac:dyDescent="0.3">
      <c r="N19" s="31"/>
    </row>
    <row r="20" spans="1:14" ht="22" customHeight="1" x14ac:dyDescent="0.3">
      <c r="G20" s="29"/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J10" sqref="J10"/>
    </sheetView>
  </sheetViews>
  <sheetFormatPr defaultRowHeight="22" customHeight="1" x14ac:dyDescent="0.3"/>
  <cols>
    <col min="1" max="1" width="22.5" customWidth="1"/>
    <col min="2" max="2" width="13.58203125" customWidth="1"/>
    <col min="3" max="3" width="13.5" customWidth="1"/>
    <col min="4" max="4" width="13.58203125" customWidth="1"/>
    <col min="5" max="5" width="13.33203125" customWidth="1"/>
    <col min="6" max="6" width="13.75" customWidth="1"/>
    <col min="7" max="7" width="14" customWidth="1"/>
    <col min="8" max="8" width="15.33203125" customWidth="1"/>
  </cols>
  <sheetData>
    <row r="1" spans="1:8" ht="22" customHeight="1" x14ac:dyDescent="0.3">
      <c r="A1" s="1" t="s">
        <v>67</v>
      </c>
      <c r="B1" s="2"/>
      <c r="C1" s="2"/>
      <c r="D1" s="2"/>
      <c r="E1" s="2"/>
      <c r="F1" s="2"/>
      <c r="G1" s="2"/>
      <c r="H1" s="2"/>
    </row>
    <row r="2" spans="1:8" ht="22" customHeight="1" x14ac:dyDescent="0.3">
      <c r="A2" s="42" t="s">
        <v>96</v>
      </c>
      <c r="B2" s="42"/>
      <c r="C2" s="42"/>
      <c r="D2" s="42"/>
      <c r="E2" s="42"/>
      <c r="F2" s="42"/>
      <c r="G2" s="42"/>
      <c r="H2" s="42"/>
    </row>
    <row r="3" spans="1:8" ht="22" customHeight="1" x14ac:dyDescent="0.3">
      <c r="A3" s="10" t="s">
        <v>68</v>
      </c>
      <c r="B3" s="10"/>
      <c r="C3" s="10"/>
      <c r="D3" s="11"/>
      <c r="E3" s="11"/>
      <c r="F3" s="10"/>
      <c r="G3" s="10"/>
      <c r="H3" s="10" t="s">
        <v>9</v>
      </c>
    </row>
    <row r="4" spans="1:8" ht="22" customHeight="1" x14ac:dyDescent="0.3">
      <c r="A4" s="43" t="s">
        <v>69</v>
      </c>
      <c r="B4" s="43" t="s">
        <v>70</v>
      </c>
      <c r="C4" s="43"/>
      <c r="D4" s="43"/>
      <c r="E4" s="43"/>
      <c r="F4" s="43" t="s">
        <v>71</v>
      </c>
      <c r="G4" s="43"/>
      <c r="H4" s="43"/>
    </row>
    <row r="5" spans="1:8" ht="22" customHeight="1" x14ac:dyDescent="0.3">
      <c r="A5" s="43"/>
      <c r="B5" s="32" t="s">
        <v>72</v>
      </c>
      <c r="C5" s="32" t="s">
        <v>73</v>
      </c>
      <c r="D5" s="12" t="s">
        <v>74</v>
      </c>
      <c r="E5" s="12" t="s">
        <v>75</v>
      </c>
      <c r="F5" s="32" t="s">
        <v>72</v>
      </c>
      <c r="G5" s="32" t="s">
        <v>73</v>
      </c>
      <c r="H5" s="12" t="s">
        <v>74</v>
      </c>
    </row>
    <row r="6" spans="1:8" ht="22" customHeight="1" x14ac:dyDescent="0.3">
      <c r="A6" s="13" t="s">
        <v>80</v>
      </c>
      <c r="B6" s="9">
        <v>197.1827382102</v>
      </c>
      <c r="C6" s="33">
        <v>194.02238087999999</v>
      </c>
      <c r="D6" s="14">
        <v>1.6288622559243047E-2</v>
      </c>
      <c r="E6" s="14">
        <v>4.2016020380053899E-2</v>
      </c>
      <c r="F6" s="9">
        <v>2039.5287642779001</v>
      </c>
      <c r="G6" s="9">
        <v>1963.2725874559001</v>
      </c>
      <c r="H6" s="14">
        <v>3.884135973233159E-2</v>
      </c>
    </row>
    <row r="7" spans="1:8" ht="22" customHeight="1" x14ac:dyDescent="0.3">
      <c r="A7" s="15" t="s">
        <v>81</v>
      </c>
      <c r="B7" s="9">
        <v>145.99097889999999</v>
      </c>
      <c r="C7" s="33">
        <v>143.78761499999999</v>
      </c>
      <c r="D7" s="14">
        <v>1.5323739113413903E-2</v>
      </c>
      <c r="E7" s="14">
        <v>5.3897770262813741E-2</v>
      </c>
      <c r="F7" s="9">
        <v>1502.7611025000001</v>
      </c>
      <c r="G7" s="9">
        <v>1425.44057378</v>
      </c>
      <c r="H7" s="14">
        <v>5.4243249520364502E-2</v>
      </c>
    </row>
    <row r="8" spans="1:8" ht="22" customHeight="1" x14ac:dyDescent="0.3">
      <c r="A8" s="15" t="s">
        <v>82</v>
      </c>
      <c r="B8" s="9">
        <v>10.134036719999999</v>
      </c>
      <c r="C8" s="33">
        <v>10.5517965</v>
      </c>
      <c r="D8" s="14">
        <v>-3.959134162604451E-2</v>
      </c>
      <c r="E8" s="14">
        <v>1.4568921654191457E-2</v>
      </c>
      <c r="F8" s="9">
        <v>103.60753438</v>
      </c>
      <c r="G8" s="9">
        <v>114.42326707999999</v>
      </c>
      <c r="H8" s="14">
        <v>-9.4523893400439915E-2</v>
      </c>
    </row>
    <row r="9" spans="1:8" ht="22" customHeight="1" x14ac:dyDescent="0.3">
      <c r="A9" s="15" t="s">
        <v>83</v>
      </c>
      <c r="B9" s="9">
        <v>40.947715630200001</v>
      </c>
      <c r="C9" s="33">
        <v>39.561580339999999</v>
      </c>
      <c r="D9" s="14">
        <v>3.5037409483829586E-2</v>
      </c>
      <c r="E9" s="14">
        <v>8.2061963609283278E-3</v>
      </c>
      <c r="F9" s="9">
        <v>431.95897105789999</v>
      </c>
      <c r="G9" s="9">
        <v>421.71279335589992</v>
      </c>
      <c r="H9" s="14">
        <v>2.4296577821277806E-2</v>
      </c>
    </row>
    <row r="10" spans="1:8" ht="22" customHeight="1" x14ac:dyDescent="0.3">
      <c r="A10" s="15" t="s">
        <v>84</v>
      </c>
      <c r="B10" s="9">
        <v>0.11000696</v>
      </c>
      <c r="C10" s="33">
        <v>0.12138904</v>
      </c>
      <c r="D10" s="14">
        <v>-9.376530204044782E-2</v>
      </c>
      <c r="E10" s="14">
        <v>5.5499649596287288E-2</v>
      </c>
      <c r="F10" s="9">
        <v>1.20115634</v>
      </c>
      <c r="G10" s="9">
        <v>1.6959532399999999</v>
      </c>
      <c r="H10" s="14">
        <v>-0.29175149899769637</v>
      </c>
    </row>
    <row r="11" spans="1:8" ht="22" customHeight="1" x14ac:dyDescent="0.3">
      <c r="A11" s="13" t="s">
        <v>85</v>
      </c>
      <c r="B11" s="9">
        <v>229.99124475799997</v>
      </c>
      <c r="C11" s="33">
        <v>191.52488313900002</v>
      </c>
      <c r="D11" s="14">
        <v>0.20084263197844016</v>
      </c>
      <c r="E11" s="14">
        <v>-1.3267975134452225E-2</v>
      </c>
      <c r="F11" s="9">
        <v>2644.9452329169999</v>
      </c>
      <c r="G11" s="9">
        <v>1906.6017790774999</v>
      </c>
      <c r="H11" s="14">
        <v>0.38725624928176866</v>
      </c>
    </row>
    <row r="12" spans="1:8" ht="22" customHeight="1" x14ac:dyDescent="0.3">
      <c r="A12" s="16" t="s">
        <v>86</v>
      </c>
      <c r="B12" s="9">
        <v>91.670518319999999</v>
      </c>
      <c r="C12" s="33">
        <v>92.06013477999997</v>
      </c>
      <c r="D12" s="14">
        <v>-4.2321951942722418E-3</v>
      </c>
      <c r="E12" s="14">
        <v>5.4543413529652193E-3</v>
      </c>
      <c r="F12" s="9">
        <v>1006.53142149</v>
      </c>
      <c r="G12" s="9">
        <v>952.4621321300001</v>
      </c>
      <c r="H12" s="14">
        <v>5.6767915002651277E-2</v>
      </c>
    </row>
    <row r="13" spans="1:8" ht="22" customHeight="1" x14ac:dyDescent="0.3">
      <c r="A13" s="16" t="s">
        <v>87</v>
      </c>
      <c r="B13" s="9">
        <v>128.97221261999999</v>
      </c>
      <c r="C13" s="33">
        <v>90.54448246000004</v>
      </c>
      <c r="D13" s="14">
        <v>0.42440719871557303</v>
      </c>
      <c r="E13" s="14">
        <v>-2.5489845729738829E-2</v>
      </c>
      <c r="F13" s="9">
        <v>1536.7833402399999</v>
      </c>
      <c r="G13" s="9">
        <v>842.65593129999991</v>
      </c>
      <c r="H13" s="14">
        <v>0.82373764090064749</v>
      </c>
    </row>
    <row r="14" spans="1:8" ht="22" customHeight="1" x14ac:dyDescent="0.3">
      <c r="A14" s="16" t="s">
        <v>88</v>
      </c>
      <c r="B14" s="9">
        <v>9.3432130699999991</v>
      </c>
      <c r="C14" s="33">
        <v>8.9149226999999946</v>
      </c>
      <c r="D14" s="14">
        <v>4.8041961149029901E-2</v>
      </c>
      <c r="E14" s="14">
        <v>-2.2912877446668315E-2</v>
      </c>
      <c r="F14" s="9">
        <v>101.56151873</v>
      </c>
      <c r="G14" s="9">
        <v>111.40889102450001</v>
      </c>
      <c r="H14" s="14">
        <v>-8.8389465184914751E-2</v>
      </c>
    </row>
    <row r="15" spans="1:8" ht="22" customHeight="1" x14ac:dyDescent="0.3">
      <c r="A15" s="16" t="s">
        <v>89</v>
      </c>
      <c r="B15" s="9">
        <v>5.3007480000000001E-3</v>
      </c>
      <c r="C15" s="34">
        <v>5.3431989999999999E-3</v>
      </c>
      <c r="D15" s="14">
        <v>-7.9448659875852971E-3</v>
      </c>
      <c r="E15" s="14">
        <v>1.0629644663649973</v>
      </c>
      <c r="F15" s="9">
        <v>6.8952456999999995E-2</v>
      </c>
      <c r="G15" s="9">
        <v>7.4824623000000007E-2</v>
      </c>
      <c r="H15" s="14">
        <v>-7.8479058958974127E-2</v>
      </c>
    </row>
    <row r="16" spans="1:8" ht="22" customHeight="1" x14ac:dyDescent="0.3">
      <c r="A16" s="13" t="s">
        <v>90</v>
      </c>
      <c r="B16" s="9">
        <v>427.17398296819999</v>
      </c>
      <c r="C16" s="33">
        <v>385.54726401900001</v>
      </c>
      <c r="D16" s="14">
        <v>0.10796787536572583</v>
      </c>
      <c r="E16" s="14">
        <v>1.1503771684641E-2</v>
      </c>
      <c r="F16" s="9">
        <v>4684.4739971949002</v>
      </c>
      <c r="G16" s="9">
        <v>3869.8743665334</v>
      </c>
      <c r="H16" s="14">
        <v>0.21049769411279662</v>
      </c>
    </row>
    <row r="17" spans="1:8" ht="22" customHeight="1" x14ac:dyDescent="0.3">
      <c r="A17" s="16" t="s">
        <v>91</v>
      </c>
      <c r="B17" s="9">
        <v>237.66149722</v>
      </c>
      <c r="C17" s="33">
        <v>235.84774977999996</v>
      </c>
      <c r="D17" s="14">
        <v>7.6903317572116596E-3</v>
      </c>
      <c r="E17" s="14">
        <v>3.4669290940174277E-2</v>
      </c>
      <c r="F17" s="9">
        <v>2509.2925239900001</v>
      </c>
      <c r="G17" s="9">
        <v>2377.9027059099999</v>
      </c>
      <c r="H17" s="14">
        <v>5.525449706308256E-2</v>
      </c>
    </row>
    <row r="18" spans="1:8" ht="22" customHeight="1" x14ac:dyDescent="0.3">
      <c r="A18" s="16" t="s">
        <v>92</v>
      </c>
      <c r="B18" s="9">
        <v>128.97221261999999</v>
      </c>
      <c r="C18" s="33">
        <v>90.54448246000004</v>
      </c>
      <c r="D18" s="14">
        <v>0.42440719871557303</v>
      </c>
      <c r="E18" s="14">
        <v>-2.5489845729738829E-2</v>
      </c>
      <c r="F18" s="9">
        <v>1536.7833402399999</v>
      </c>
      <c r="G18" s="9">
        <v>842.65593129999991</v>
      </c>
      <c r="H18" s="14">
        <v>0.82373764090064749</v>
      </c>
    </row>
    <row r="19" spans="1:8" ht="22" customHeight="1" x14ac:dyDescent="0.3">
      <c r="A19" s="16" t="s">
        <v>93</v>
      </c>
      <c r="B19" s="9">
        <v>19.477249789999998</v>
      </c>
      <c r="C19" s="33">
        <v>19.466719199999993</v>
      </c>
      <c r="D19" s="14">
        <v>5.409535059202709E-4</v>
      </c>
      <c r="E19" s="14">
        <v>-3.7634324214998651E-3</v>
      </c>
      <c r="F19" s="9">
        <v>205.16905310999999</v>
      </c>
      <c r="G19" s="9">
        <v>225.8321581045</v>
      </c>
      <c r="H19" s="14">
        <v>-9.1497620037525845E-2</v>
      </c>
    </row>
    <row r="20" spans="1:8" ht="22" customHeight="1" x14ac:dyDescent="0.3">
      <c r="A20" s="16" t="s">
        <v>94</v>
      </c>
      <c r="B20" s="9">
        <v>40.953016378200005</v>
      </c>
      <c r="C20" s="33">
        <v>39.566923539000001</v>
      </c>
      <c r="D20" s="14">
        <v>3.5031605068657178E-2</v>
      </c>
      <c r="E20" s="14">
        <v>8.2729216645545684E-3</v>
      </c>
      <c r="F20" s="9">
        <v>432.02792351490001</v>
      </c>
      <c r="G20" s="9">
        <v>421.7876179788999</v>
      </c>
      <c r="H20" s="14">
        <v>2.4278345545251125E-2</v>
      </c>
    </row>
    <row r="21" spans="1:8" ht="22" customHeight="1" x14ac:dyDescent="0.3">
      <c r="A21" s="16" t="s">
        <v>95</v>
      </c>
      <c r="B21" s="9">
        <v>0.11000696</v>
      </c>
      <c r="C21" s="33">
        <v>0.12138904</v>
      </c>
      <c r="D21" s="14">
        <v>-9.376530204044782E-2</v>
      </c>
      <c r="E21" s="14">
        <v>5.5499649596287288E-2</v>
      </c>
      <c r="F21" s="9">
        <v>1.20115634</v>
      </c>
      <c r="G21" s="9">
        <v>1.6959532399999999</v>
      </c>
      <c r="H21" s="14">
        <v>-0.29175149899769637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A3" sqref="A3"/>
    </sheetView>
  </sheetViews>
  <sheetFormatPr defaultRowHeight="14" x14ac:dyDescent="0.3"/>
  <cols>
    <col min="2" max="2" width="9.5" customWidth="1"/>
    <col min="3" max="3" width="9.58203125" customWidth="1"/>
    <col min="4" max="4" width="9.75" customWidth="1"/>
    <col min="5" max="5" width="9.58203125" customWidth="1"/>
    <col min="6" max="6" width="9.75" customWidth="1"/>
    <col min="7" max="7" width="10.33203125" customWidth="1"/>
    <col min="8" max="9" width="10" customWidth="1"/>
    <col min="10" max="10" width="9.58203125" customWidth="1"/>
    <col min="12" max="12" width="9.5" customWidth="1"/>
  </cols>
  <sheetData>
    <row r="1" spans="1:13" ht="18" customHeight="1" x14ac:dyDescent="0.4">
      <c r="A1" s="35" t="s">
        <v>66</v>
      </c>
      <c r="B1" s="17"/>
      <c r="C1" s="18"/>
      <c r="D1" s="17"/>
      <c r="E1" s="18"/>
      <c r="F1" s="17"/>
      <c r="G1" s="18"/>
      <c r="H1" s="17"/>
      <c r="I1" s="18"/>
      <c r="J1" s="17"/>
      <c r="K1" s="18"/>
      <c r="L1" s="17"/>
      <c r="M1" s="18"/>
    </row>
    <row r="2" spans="1:13" ht="20.25" customHeight="1" x14ac:dyDescent="0.4">
      <c r="A2" s="45" t="s">
        <v>79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4.15" customHeight="1" x14ac:dyDescent="0.3">
      <c r="A3" s="19"/>
      <c r="B3" s="20"/>
      <c r="C3" s="21"/>
      <c r="D3" s="20"/>
      <c r="E3" s="21"/>
      <c r="F3" s="20"/>
      <c r="G3" s="21"/>
      <c r="H3" s="20"/>
      <c r="I3" s="21"/>
      <c r="J3" s="20"/>
      <c r="K3" s="21"/>
      <c r="L3" s="47" t="s">
        <v>52</v>
      </c>
      <c r="M3" s="47"/>
    </row>
    <row r="4" spans="1:13" ht="14.15" customHeight="1" x14ac:dyDescent="0.3">
      <c r="A4" s="43" t="s">
        <v>76</v>
      </c>
      <c r="B4" s="43" t="s">
        <v>42</v>
      </c>
      <c r="C4" s="48"/>
      <c r="D4" s="48"/>
      <c r="E4" s="48"/>
      <c r="F4" s="43" t="s">
        <v>65</v>
      </c>
      <c r="G4" s="48"/>
      <c r="H4" s="48"/>
      <c r="I4" s="48"/>
      <c r="J4" s="43" t="s">
        <v>53</v>
      </c>
      <c r="K4" s="48"/>
      <c r="L4" s="48"/>
      <c r="M4" s="48"/>
    </row>
    <row r="5" spans="1:13" ht="14.15" customHeight="1" x14ac:dyDescent="0.3">
      <c r="A5" s="43"/>
      <c r="B5" s="39" t="s">
        <v>63</v>
      </c>
      <c r="C5" s="40"/>
      <c r="D5" s="43" t="s">
        <v>64</v>
      </c>
      <c r="E5" s="48"/>
      <c r="F5" s="39" t="s">
        <v>63</v>
      </c>
      <c r="G5" s="40"/>
      <c r="H5" s="43" t="s">
        <v>64</v>
      </c>
      <c r="I5" s="48"/>
      <c r="J5" s="39" t="s">
        <v>63</v>
      </c>
      <c r="K5" s="40"/>
      <c r="L5" s="43" t="s">
        <v>64</v>
      </c>
      <c r="M5" s="48"/>
    </row>
    <row r="6" spans="1:13" ht="14.15" customHeight="1" x14ac:dyDescent="0.3">
      <c r="A6" s="43"/>
      <c r="B6" s="44" t="s">
        <v>10</v>
      </c>
      <c r="C6" s="22" t="s">
        <v>54</v>
      </c>
      <c r="D6" s="49" t="s">
        <v>55</v>
      </c>
      <c r="E6" s="22" t="s">
        <v>54</v>
      </c>
      <c r="F6" s="44" t="s">
        <v>10</v>
      </c>
      <c r="G6" s="22" t="s">
        <v>54</v>
      </c>
      <c r="H6" s="44" t="s">
        <v>55</v>
      </c>
      <c r="I6" s="22" t="s">
        <v>54</v>
      </c>
      <c r="J6" s="44" t="s">
        <v>10</v>
      </c>
      <c r="K6" s="22" t="s">
        <v>54</v>
      </c>
      <c r="L6" s="44" t="s">
        <v>55</v>
      </c>
      <c r="M6" s="22" t="s">
        <v>54</v>
      </c>
    </row>
    <row r="7" spans="1:13" ht="14.15" customHeight="1" x14ac:dyDescent="0.3">
      <c r="A7" s="43"/>
      <c r="B7" s="44"/>
      <c r="C7" s="23" t="s">
        <v>56</v>
      </c>
      <c r="D7" s="50"/>
      <c r="E7" s="23" t="s">
        <v>56</v>
      </c>
      <c r="F7" s="44"/>
      <c r="G7" s="23" t="s">
        <v>56</v>
      </c>
      <c r="H7" s="44"/>
      <c r="I7" s="23" t="s">
        <v>56</v>
      </c>
      <c r="J7" s="44"/>
      <c r="K7" s="23" t="s">
        <v>56</v>
      </c>
      <c r="L7" s="44"/>
      <c r="M7" s="23" t="s">
        <v>56</v>
      </c>
    </row>
    <row r="8" spans="1:13" ht="14.15" customHeight="1" x14ac:dyDescent="0.3">
      <c r="A8" s="32" t="s">
        <v>77</v>
      </c>
      <c r="B8" s="24">
        <v>41365.150399999999</v>
      </c>
      <c r="C8" s="24">
        <v>10.419806060868664</v>
      </c>
      <c r="D8" s="24">
        <v>431953.02539999998</v>
      </c>
      <c r="E8" s="24">
        <v>1.0440830807615358</v>
      </c>
      <c r="F8" s="24">
        <v>76158.148000000001</v>
      </c>
      <c r="G8" s="24">
        <v>54.531393185905216</v>
      </c>
      <c r="H8" s="24">
        <v>710779.74620000005</v>
      </c>
      <c r="I8" s="24">
        <v>27.131194098171147</v>
      </c>
      <c r="J8" s="24">
        <v>117523.2984</v>
      </c>
      <c r="K8" s="24">
        <v>35.481354202758673</v>
      </c>
      <c r="L8" s="24">
        <v>1142732.7716000001</v>
      </c>
      <c r="M8" s="24">
        <v>15.827542125945786</v>
      </c>
    </row>
    <row r="9" spans="1:13" ht="14.15" customHeight="1" x14ac:dyDescent="0.3">
      <c r="A9" s="32" t="s">
        <v>11</v>
      </c>
      <c r="B9" s="24">
        <v>31984.715534999999</v>
      </c>
      <c r="C9" s="24">
        <v>-2.2943236975475401</v>
      </c>
      <c r="D9" s="24">
        <v>352027.55453999998</v>
      </c>
      <c r="E9" s="24">
        <v>1.4459747807664023</v>
      </c>
      <c r="F9" s="24">
        <v>33199.678500000002</v>
      </c>
      <c r="G9" s="24">
        <v>7.1522817014805726</v>
      </c>
      <c r="H9" s="24">
        <v>459137.58399999997</v>
      </c>
      <c r="I9" s="24">
        <v>49.258324771804894</v>
      </c>
      <c r="J9" s="24">
        <v>65184.394035000005</v>
      </c>
      <c r="K9" s="24">
        <v>2.2990989254351604</v>
      </c>
      <c r="L9" s="24">
        <v>811165.13853999996</v>
      </c>
      <c r="M9" s="24">
        <v>23.913403954932903</v>
      </c>
    </row>
    <row r="10" spans="1:13" ht="14.15" customHeight="1" x14ac:dyDescent="0.3">
      <c r="A10" s="32" t="s">
        <v>12</v>
      </c>
      <c r="B10" s="24">
        <v>50243.634252000003</v>
      </c>
      <c r="C10" s="24">
        <v>9.9669380475107712</v>
      </c>
      <c r="D10" s="24">
        <v>538377.59254099999</v>
      </c>
      <c r="E10" s="24">
        <v>5.761157934808506</v>
      </c>
      <c r="F10" s="24">
        <v>97436.422399999996</v>
      </c>
      <c r="G10" s="24">
        <v>-2.5130505040240405</v>
      </c>
      <c r="H10" s="24">
        <v>1239943.0172999999</v>
      </c>
      <c r="I10" s="24">
        <v>36.48907231121089</v>
      </c>
      <c r="J10" s="24">
        <v>147680.056652</v>
      </c>
      <c r="K10" s="24">
        <v>1.4021913062812319</v>
      </c>
      <c r="L10" s="24">
        <v>1778320.6098409998</v>
      </c>
      <c r="M10" s="24">
        <v>25.454160426340987</v>
      </c>
    </row>
    <row r="11" spans="1:13" ht="14.15" customHeight="1" x14ac:dyDescent="0.3">
      <c r="A11" s="32" t="s">
        <v>13</v>
      </c>
      <c r="B11" s="24">
        <v>34359.707202999998</v>
      </c>
      <c r="C11" s="24">
        <v>-14.428043016522663</v>
      </c>
      <c r="D11" s="24">
        <v>371344.72982200002</v>
      </c>
      <c r="E11" s="24">
        <v>-6.4713231307293668</v>
      </c>
      <c r="F11" s="24">
        <v>32600.813900000001</v>
      </c>
      <c r="G11" s="24">
        <v>5.9949297323181234</v>
      </c>
      <c r="H11" s="24">
        <v>396167.87160000001</v>
      </c>
      <c r="I11" s="24">
        <v>24.983492244223306</v>
      </c>
      <c r="J11" s="24">
        <v>66960.521103000006</v>
      </c>
      <c r="K11" s="24">
        <v>-5.5696468653247582</v>
      </c>
      <c r="L11" s="24">
        <v>767512.60142199998</v>
      </c>
      <c r="M11" s="24">
        <v>7.4925756386911608</v>
      </c>
    </row>
    <row r="12" spans="1:13" ht="14.15" customHeight="1" x14ac:dyDescent="0.3">
      <c r="A12" s="32" t="s">
        <v>14</v>
      </c>
      <c r="B12" s="24">
        <v>52579.222051999997</v>
      </c>
      <c r="C12" s="24">
        <v>8.8109745549966227</v>
      </c>
      <c r="D12" s="24">
        <v>573099.65529200004</v>
      </c>
      <c r="E12" s="24">
        <v>3.7275570520802686</v>
      </c>
      <c r="F12" s="24">
        <v>56986.640500000001</v>
      </c>
      <c r="G12" s="24">
        <v>15.129290754588109</v>
      </c>
      <c r="H12" s="24">
        <v>645586.27969999996</v>
      </c>
      <c r="I12" s="24">
        <v>52.046409920768809</v>
      </c>
      <c r="J12" s="24">
        <v>109565.86255200001</v>
      </c>
      <c r="K12" s="24">
        <v>12.008123290816176</v>
      </c>
      <c r="L12" s="24">
        <v>1218685.934992</v>
      </c>
      <c r="M12" s="24">
        <v>24.72442102743484</v>
      </c>
    </row>
    <row r="13" spans="1:13" ht="14.15" customHeight="1" x14ac:dyDescent="0.3">
      <c r="A13" s="32" t="s">
        <v>15</v>
      </c>
      <c r="B13" s="24">
        <v>90906.724522000004</v>
      </c>
      <c r="C13" s="24">
        <v>2.8247936668865536</v>
      </c>
      <c r="D13" s="24">
        <v>958364.08582799998</v>
      </c>
      <c r="E13" s="24">
        <v>-0.23983422369437926</v>
      </c>
      <c r="F13" s="24">
        <v>58785.8488</v>
      </c>
      <c r="G13" s="24">
        <v>19.536225743016573</v>
      </c>
      <c r="H13" s="24">
        <v>693624.59779999999</v>
      </c>
      <c r="I13" s="24">
        <v>54.336908012496302</v>
      </c>
      <c r="J13" s="24">
        <v>149692.57332200001</v>
      </c>
      <c r="K13" s="24">
        <v>8.7980009156899985</v>
      </c>
      <c r="L13" s="24">
        <v>1651988.6836279999</v>
      </c>
      <c r="M13" s="24">
        <v>17.154800812323668</v>
      </c>
    </row>
    <row r="14" spans="1:13" ht="14.15" customHeight="1" x14ac:dyDescent="0.3">
      <c r="A14" s="32" t="s">
        <v>16</v>
      </c>
      <c r="B14" s="24">
        <v>24484.053784</v>
      </c>
      <c r="C14" s="24">
        <v>-42.513067514832947</v>
      </c>
      <c r="D14" s="24">
        <v>370251.06431799999</v>
      </c>
      <c r="E14" s="24">
        <v>20.331973956329168</v>
      </c>
      <c r="F14" s="24">
        <v>36427.946100000001</v>
      </c>
      <c r="G14" s="24">
        <v>21.033647686259233</v>
      </c>
      <c r="H14" s="24">
        <v>415189.64860000001</v>
      </c>
      <c r="I14" s="24">
        <v>32.10228734806195</v>
      </c>
      <c r="J14" s="24">
        <v>60911.999884000004</v>
      </c>
      <c r="K14" s="24">
        <v>-16.200764012075741</v>
      </c>
      <c r="L14" s="24">
        <v>785440.71291800006</v>
      </c>
      <c r="M14" s="24">
        <v>26.279604890047725</v>
      </c>
    </row>
    <row r="15" spans="1:13" ht="14.15" customHeight="1" x14ac:dyDescent="0.3">
      <c r="A15" s="32" t="s">
        <v>17</v>
      </c>
      <c r="B15" s="24">
        <v>41320.371382999998</v>
      </c>
      <c r="C15" s="24">
        <v>1.1408244253267708</v>
      </c>
      <c r="D15" s="24">
        <v>413083.68804400001</v>
      </c>
      <c r="E15" s="24">
        <v>-4.5147997776755009</v>
      </c>
      <c r="F15" s="24">
        <v>48225.982600000003</v>
      </c>
      <c r="G15" s="24">
        <v>8.8753007154680716</v>
      </c>
      <c r="H15" s="24">
        <v>578791.55110000004</v>
      </c>
      <c r="I15" s="24">
        <v>11.310714698757664</v>
      </c>
      <c r="J15" s="24">
        <v>89546.353983000008</v>
      </c>
      <c r="K15" s="24">
        <v>5.1643162669169396</v>
      </c>
      <c r="L15" s="24">
        <v>991875.23914399999</v>
      </c>
      <c r="M15" s="24">
        <v>4.1236407021003636</v>
      </c>
    </row>
    <row r="16" spans="1:13" ht="14.15" customHeight="1" x14ac:dyDescent="0.3">
      <c r="A16" s="32" t="s">
        <v>18</v>
      </c>
      <c r="B16" s="24">
        <v>45996.105301000003</v>
      </c>
      <c r="C16" s="24">
        <v>8.3707101618209006</v>
      </c>
      <c r="D16" s="24">
        <v>466346.241003</v>
      </c>
      <c r="E16" s="24">
        <v>5.7760490229665775</v>
      </c>
      <c r="F16" s="24">
        <v>40885.649899999997</v>
      </c>
      <c r="G16" s="24">
        <v>36.910873395881552</v>
      </c>
      <c r="H16" s="24">
        <v>419094.43939999997</v>
      </c>
      <c r="I16" s="24">
        <v>44.165549276530712</v>
      </c>
      <c r="J16" s="24">
        <v>86881.755200999993</v>
      </c>
      <c r="K16" s="24">
        <v>20.15798674873929</v>
      </c>
      <c r="L16" s="24">
        <v>885440.68040299998</v>
      </c>
      <c r="M16" s="24">
        <v>21.030565948095294</v>
      </c>
    </row>
    <row r="17" spans="1:13" ht="14.15" customHeight="1" x14ac:dyDescent="0.3">
      <c r="A17" s="32" t="s">
        <v>19</v>
      </c>
      <c r="B17" s="24">
        <v>139289.78185500001</v>
      </c>
      <c r="C17" s="24">
        <v>-19.990963832853716</v>
      </c>
      <c r="D17" s="24">
        <v>1418288.6923990001</v>
      </c>
      <c r="E17" s="24">
        <v>4.7726216058924962</v>
      </c>
      <c r="F17" s="24">
        <v>231628.4203</v>
      </c>
      <c r="G17" s="24">
        <v>31.15346281202001</v>
      </c>
      <c r="H17" s="24">
        <v>2631114.7603000002</v>
      </c>
      <c r="I17" s="24">
        <v>46.376626783665067</v>
      </c>
      <c r="J17" s="24">
        <v>370918.20215500001</v>
      </c>
      <c r="K17" s="24">
        <v>5.7647192675847396</v>
      </c>
      <c r="L17" s="24">
        <v>4049403.452699</v>
      </c>
      <c r="M17" s="24">
        <v>28.504390823977722</v>
      </c>
    </row>
    <row r="18" spans="1:13" ht="14.15" customHeight="1" x14ac:dyDescent="0.3">
      <c r="A18" s="32" t="s">
        <v>20</v>
      </c>
      <c r="B18" s="24">
        <v>151599.232965</v>
      </c>
      <c r="C18" s="24">
        <v>7.5578352758260818</v>
      </c>
      <c r="D18" s="24">
        <v>1521721.6783660001</v>
      </c>
      <c r="E18" s="24">
        <v>7.4714083602874322</v>
      </c>
      <c r="F18" s="24">
        <v>163480.60380000001</v>
      </c>
      <c r="G18" s="24">
        <v>40.046554462115196</v>
      </c>
      <c r="H18" s="24">
        <v>1904946.1649</v>
      </c>
      <c r="I18" s="24">
        <v>51.495490299894797</v>
      </c>
      <c r="J18" s="24">
        <v>315079.83676500001</v>
      </c>
      <c r="K18" s="24">
        <v>22.275743690069874</v>
      </c>
      <c r="L18" s="24">
        <v>3426667.843266</v>
      </c>
      <c r="M18" s="24">
        <v>28.17835102629358</v>
      </c>
    </row>
    <row r="19" spans="1:13" ht="14.15" customHeight="1" x14ac:dyDescent="0.3">
      <c r="A19" s="32" t="s">
        <v>21</v>
      </c>
      <c r="B19" s="24">
        <v>75172.099235000001</v>
      </c>
      <c r="C19" s="24">
        <v>23.179950281326342</v>
      </c>
      <c r="D19" s="24">
        <v>690702.67848500004</v>
      </c>
      <c r="E19" s="24">
        <v>1.9396714695842543</v>
      </c>
      <c r="F19" s="24">
        <v>81180.711200000005</v>
      </c>
      <c r="G19" s="24">
        <v>3.1306480939423134</v>
      </c>
      <c r="H19" s="24">
        <v>896305.52220000001</v>
      </c>
      <c r="I19" s="24">
        <v>66.356651402980205</v>
      </c>
      <c r="J19" s="24">
        <v>156352.81043499999</v>
      </c>
      <c r="K19" s="24">
        <v>11.886270441885692</v>
      </c>
      <c r="L19" s="24">
        <v>1587008.200685</v>
      </c>
      <c r="M19" s="24">
        <v>30.473445914061724</v>
      </c>
    </row>
    <row r="20" spans="1:13" ht="14.15" customHeight="1" x14ac:dyDescent="0.3">
      <c r="A20" s="32" t="s">
        <v>22</v>
      </c>
      <c r="B20" s="24">
        <v>47483.701291999998</v>
      </c>
      <c r="C20" s="24">
        <v>-10.077688351357823</v>
      </c>
      <c r="D20" s="24">
        <v>452471.16277400003</v>
      </c>
      <c r="E20" s="24">
        <v>-0.87441689137272549</v>
      </c>
      <c r="F20" s="24">
        <v>89279.496899999998</v>
      </c>
      <c r="G20" s="24">
        <v>21.876532487779556</v>
      </c>
      <c r="H20" s="24">
        <v>1116076.9735999999</v>
      </c>
      <c r="I20" s="24">
        <v>12.444799903079121</v>
      </c>
      <c r="J20" s="24">
        <v>136763.19819199998</v>
      </c>
      <c r="K20" s="24">
        <v>8.4911606280093554</v>
      </c>
      <c r="L20" s="24">
        <v>1568548.136374</v>
      </c>
      <c r="M20" s="24">
        <v>8.2490454628995948</v>
      </c>
    </row>
    <row r="21" spans="1:13" ht="14.15" customHeight="1" x14ac:dyDescent="0.3">
      <c r="A21" s="32" t="s">
        <v>23</v>
      </c>
      <c r="B21" s="24">
        <v>32174.875962999999</v>
      </c>
      <c r="C21" s="24">
        <v>-20.100210880630591</v>
      </c>
      <c r="D21" s="24">
        <v>480037.04188799998</v>
      </c>
      <c r="E21" s="24">
        <v>24.667042591901055</v>
      </c>
      <c r="F21" s="24">
        <v>46369.152499999997</v>
      </c>
      <c r="G21" s="24">
        <v>22.507516628731032</v>
      </c>
      <c r="H21" s="24">
        <v>781998.3358</v>
      </c>
      <c r="I21" s="24">
        <v>86.850030925000354</v>
      </c>
      <c r="J21" s="24">
        <v>78544.028462999995</v>
      </c>
      <c r="K21" s="24">
        <v>0.54396971854929033</v>
      </c>
      <c r="L21" s="24">
        <v>1262035.377688</v>
      </c>
      <c r="M21" s="24">
        <v>57.053207692283166</v>
      </c>
    </row>
    <row r="22" spans="1:13" ht="14.15" customHeight="1" x14ac:dyDescent="0.3">
      <c r="A22" s="32" t="s">
        <v>24</v>
      </c>
      <c r="B22" s="24">
        <v>132820.282882</v>
      </c>
      <c r="C22" s="24">
        <v>-2.5290496427702736</v>
      </c>
      <c r="D22" s="24">
        <v>1382002.4769270001</v>
      </c>
      <c r="E22" s="24">
        <v>1.1847927797020656</v>
      </c>
      <c r="F22" s="24">
        <v>234256.39600000001</v>
      </c>
      <c r="G22" s="24">
        <v>49.392167259008147</v>
      </c>
      <c r="H22" s="24">
        <v>2306091.2768000001</v>
      </c>
      <c r="I22" s="24">
        <v>38.001382611526438</v>
      </c>
      <c r="J22" s="24">
        <v>367076.67888200004</v>
      </c>
      <c r="K22" s="24">
        <v>25.250990391467347</v>
      </c>
      <c r="L22" s="24">
        <v>3688093.7537270002</v>
      </c>
      <c r="M22" s="24">
        <v>21.443343745016712</v>
      </c>
    </row>
    <row r="23" spans="1:13" ht="14.15" customHeight="1" x14ac:dyDescent="0.3">
      <c r="A23" s="32" t="s">
        <v>25</v>
      </c>
      <c r="B23" s="24">
        <v>69327.373559</v>
      </c>
      <c r="C23" s="24">
        <v>9.2994299633539441</v>
      </c>
      <c r="D23" s="24">
        <v>629008.92337900004</v>
      </c>
      <c r="E23" s="24">
        <v>1.8116432421485973</v>
      </c>
      <c r="F23" s="24">
        <v>172401.4742</v>
      </c>
      <c r="G23" s="24">
        <v>42.334959701366955</v>
      </c>
      <c r="H23" s="24">
        <v>1666505.2836</v>
      </c>
      <c r="I23" s="24">
        <v>36.862262859958605</v>
      </c>
      <c r="J23" s="24">
        <v>241728.847759</v>
      </c>
      <c r="K23" s="24">
        <v>30.980985632188123</v>
      </c>
      <c r="L23" s="24">
        <v>2295514.206979</v>
      </c>
      <c r="M23" s="24">
        <v>25.064265090050881</v>
      </c>
    </row>
    <row r="24" spans="1:13" ht="14.15" customHeight="1" x14ac:dyDescent="0.3">
      <c r="A24" s="32" t="s">
        <v>26</v>
      </c>
      <c r="B24" s="24">
        <v>100174.851081</v>
      </c>
      <c r="C24" s="24">
        <v>8.3538278464879774</v>
      </c>
      <c r="D24" s="24">
        <v>961314.61908900004</v>
      </c>
      <c r="E24" s="24">
        <v>2.037644716271247</v>
      </c>
      <c r="F24" s="24">
        <v>100456.4341</v>
      </c>
      <c r="G24" s="24">
        <v>38.916665932946955</v>
      </c>
      <c r="H24" s="24">
        <v>1214151.7790000001</v>
      </c>
      <c r="I24" s="24">
        <v>41.048824447967576</v>
      </c>
      <c r="J24" s="24">
        <v>200631.28518100001</v>
      </c>
      <c r="K24" s="24">
        <v>21.767574078585916</v>
      </c>
      <c r="L24" s="24">
        <v>2175466.398089</v>
      </c>
      <c r="M24" s="24">
        <v>20.66349533507708</v>
      </c>
    </row>
    <row r="25" spans="1:13" ht="14.15" customHeight="1" x14ac:dyDescent="0.3">
      <c r="A25" s="32" t="s">
        <v>27</v>
      </c>
      <c r="B25" s="24">
        <v>84768.422812000004</v>
      </c>
      <c r="C25" s="24">
        <v>7.6434641080781462</v>
      </c>
      <c r="D25" s="24">
        <v>834544.20444999996</v>
      </c>
      <c r="E25" s="24">
        <v>3.5947435927960361</v>
      </c>
      <c r="F25" s="24">
        <v>64748.116099999999</v>
      </c>
      <c r="G25" s="24">
        <v>-28.687041262741896</v>
      </c>
      <c r="H25" s="24">
        <v>965491.22919999994</v>
      </c>
      <c r="I25" s="24">
        <v>33.263655753099087</v>
      </c>
      <c r="J25" s="24">
        <v>149516.53891200002</v>
      </c>
      <c r="K25" s="24">
        <v>-11.812322359455381</v>
      </c>
      <c r="L25" s="24">
        <v>1800035.43365</v>
      </c>
      <c r="M25" s="24">
        <v>17.643031005545311</v>
      </c>
    </row>
    <row r="26" spans="1:13" ht="14.15" customHeight="1" x14ac:dyDescent="0.3">
      <c r="A26" s="32" t="s">
        <v>28</v>
      </c>
      <c r="B26" s="24">
        <v>232629.63475500001</v>
      </c>
      <c r="C26" s="24">
        <v>15.035328538254289</v>
      </c>
      <c r="D26" s="24">
        <v>2199884.7066040002</v>
      </c>
      <c r="E26" s="24">
        <v>6.0768783013288097</v>
      </c>
      <c r="F26" s="24">
        <v>212454.2371</v>
      </c>
      <c r="G26" s="24">
        <v>11.913771299784305</v>
      </c>
      <c r="H26" s="24">
        <v>2255021.5055999998</v>
      </c>
      <c r="I26" s="24">
        <v>28.685762153198159</v>
      </c>
      <c r="J26" s="24">
        <v>445083.87185500003</v>
      </c>
      <c r="K26" s="24">
        <v>13.523862235340287</v>
      </c>
      <c r="L26" s="24">
        <v>4454906.212204</v>
      </c>
      <c r="M26" s="24">
        <v>16.431421546334469</v>
      </c>
    </row>
    <row r="27" spans="1:13" ht="14.15" customHeight="1" x14ac:dyDescent="0.3">
      <c r="A27" s="32" t="s">
        <v>29</v>
      </c>
      <c r="B27" s="24">
        <v>42462.969872000001</v>
      </c>
      <c r="C27" s="24">
        <v>1.1842496699195981</v>
      </c>
      <c r="D27" s="24">
        <v>508110.16308299999</v>
      </c>
      <c r="E27" s="24">
        <v>0.33143372678086958</v>
      </c>
      <c r="F27" s="24">
        <v>22235.9545</v>
      </c>
      <c r="G27" s="24">
        <v>-64.636965334722731</v>
      </c>
      <c r="H27" s="24">
        <v>377358.41080000001</v>
      </c>
      <c r="I27" s="24">
        <v>30.174177726218332</v>
      </c>
      <c r="J27" s="24">
        <v>64698.924372000001</v>
      </c>
      <c r="K27" s="24">
        <v>-38.290928344494219</v>
      </c>
      <c r="L27" s="24">
        <v>885468.57388300006</v>
      </c>
      <c r="M27" s="24">
        <v>11.195211621723763</v>
      </c>
    </row>
    <row r="28" spans="1:13" ht="14.15" customHeight="1" x14ac:dyDescent="0.3">
      <c r="A28" s="32" t="s">
        <v>30</v>
      </c>
      <c r="B28" s="24">
        <v>12619.853870999999</v>
      </c>
      <c r="C28" s="24">
        <v>1.0939158934220958</v>
      </c>
      <c r="D28" s="24">
        <v>129177.659132</v>
      </c>
      <c r="E28" s="24">
        <v>-7.0983979826630517</v>
      </c>
      <c r="F28" s="24">
        <v>9793.3792799999992</v>
      </c>
      <c r="G28" s="24">
        <v>-13.380701408166424</v>
      </c>
      <c r="H28" s="24">
        <v>157538.22206999999</v>
      </c>
      <c r="I28" s="24">
        <v>47.698386726991785</v>
      </c>
      <c r="J28" s="24">
        <v>22413.233151</v>
      </c>
      <c r="K28" s="24">
        <v>-5.7853032940110269</v>
      </c>
      <c r="L28" s="24">
        <v>286715.88120199996</v>
      </c>
      <c r="M28" s="24">
        <v>16.688758841005711</v>
      </c>
    </row>
    <row r="29" spans="1:13" ht="14.15" customHeight="1" x14ac:dyDescent="0.3">
      <c r="A29" s="32" t="s">
        <v>31</v>
      </c>
      <c r="B29" s="24">
        <v>42112.660147000002</v>
      </c>
      <c r="C29" s="24">
        <v>-16.501933503516923</v>
      </c>
      <c r="D29" s="24">
        <v>536039.70947500004</v>
      </c>
      <c r="E29" s="24">
        <v>6.7791267669394628</v>
      </c>
      <c r="F29" s="24">
        <v>45330.747799999997</v>
      </c>
      <c r="G29" s="24">
        <v>35.235173099597972</v>
      </c>
      <c r="H29" s="24">
        <v>554454.01119999995</v>
      </c>
      <c r="I29" s="24">
        <v>23.376158333337678</v>
      </c>
      <c r="J29" s="24">
        <v>87443.407947</v>
      </c>
      <c r="K29" s="24">
        <v>4.1545583437219697</v>
      </c>
      <c r="L29" s="24">
        <v>1090493.720675</v>
      </c>
      <c r="M29" s="24">
        <v>14.618789024892681</v>
      </c>
    </row>
    <row r="30" spans="1:13" ht="14.15" customHeight="1" x14ac:dyDescent="0.3">
      <c r="A30" s="32" t="s">
        <v>32</v>
      </c>
      <c r="B30" s="24">
        <v>80588.177872</v>
      </c>
      <c r="C30" s="24">
        <v>4.4116518782660972</v>
      </c>
      <c r="D30" s="24">
        <v>838885.27533400001</v>
      </c>
      <c r="E30" s="24">
        <v>3.2670082223314729</v>
      </c>
      <c r="F30" s="24">
        <v>81163.509999999995</v>
      </c>
      <c r="G30" s="24">
        <v>93.019865441768076</v>
      </c>
      <c r="H30" s="24">
        <v>771713.45070000004</v>
      </c>
      <c r="I30" s="24">
        <v>80.727585815139463</v>
      </c>
      <c r="J30" s="24">
        <v>161751.68787199998</v>
      </c>
      <c r="K30" s="24">
        <v>35.660815195489896</v>
      </c>
      <c r="L30" s="24">
        <v>1610598.7260340001</v>
      </c>
      <c r="M30" s="24">
        <v>29.955162466122569</v>
      </c>
    </row>
    <row r="31" spans="1:13" ht="14.15" customHeight="1" x14ac:dyDescent="0.3">
      <c r="A31" s="32" t="s">
        <v>33</v>
      </c>
      <c r="B31" s="24">
        <v>25568.409862</v>
      </c>
      <c r="C31" s="24">
        <v>4.5948792971205918</v>
      </c>
      <c r="D31" s="24">
        <v>254795.65356899999</v>
      </c>
      <c r="E31" s="24">
        <v>1.5204832205142806</v>
      </c>
      <c r="F31" s="24">
        <v>46702.265899999999</v>
      </c>
      <c r="G31" s="24">
        <v>34.376893845401803</v>
      </c>
      <c r="H31" s="24">
        <v>522737.05290000001</v>
      </c>
      <c r="I31" s="24">
        <v>65.200925688888915</v>
      </c>
      <c r="J31" s="24">
        <v>72270.675761999999</v>
      </c>
      <c r="K31" s="24">
        <v>22.079116396002767</v>
      </c>
      <c r="L31" s="24">
        <v>777532.70646899997</v>
      </c>
      <c r="M31" s="24">
        <v>37.033212818558809</v>
      </c>
    </row>
    <row r="32" spans="1:13" ht="14.15" customHeight="1" x14ac:dyDescent="0.3">
      <c r="A32" s="32" t="s">
        <v>34</v>
      </c>
      <c r="B32" s="24">
        <v>72078.277103999993</v>
      </c>
      <c r="C32" s="24">
        <v>9.8621779931639963</v>
      </c>
      <c r="D32" s="24">
        <v>740638.99651199998</v>
      </c>
      <c r="E32" s="24">
        <v>7.4917139336057925</v>
      </c>
      <c r="F32" s="24">
        <v>78649.491800000003</v>
      </c>
      <c r="G32" s="24">
        <v>11.858419975457283</v>
      </c>
      <c r="H32" s="24">
        <v>941263.92920000001</v>
      </c>
      <c r="I32" s="24">
        <v>35.013341171875553</v>
      </c>
      <c r="J32" s="24">
        <v>150727.768904</v>
      </c>
      <c r="K32" s="24">
        <v>10.894840705712037</v>
      </c>
      <c r="L32" s="24">
        <v>1681902.9257120001</v>
      </c>
      <c r="M32" s="24">
        <v>21.333374313580975</v>
      </c>
    </row>
    <row r="33" spans="1:13" ht="14.15" customHeight="1" x14ac:dyDescent="0.3">
      <c r="A33" s="32" t="s">
        <v>35</v>
      </c>
      <c r="B33" s="24">
        <v>19885.8766</v>
      </c>
      <c r="C33" s="24">
        <v>12.557119017060408</v>
      </c>
      <c r="D33" s="24">
        <v>207605.52439999999</v>
      </c>
      <c r="E33" s="24">
        <v>-16.165702401779264</v>
      </c>
      <c r="F33" s="24">
        <v>8812.8022999999994</v>
      </c>
      <c r="G33" s="24">
        <v>12.282328980640225</v>
      </c>
      <c r="H33" s="24">
        <v>92770.484599999996</v>
      </c>
      <c r="I33" s="24">
        <v>14.45253600030996</v>
      </c>
      <c r="J33" s="24">
        <v>28698.678899999999</v>
      </c>
      <c r="K33" s="24">
        <v>12.472593390048223</v>
      </c>
      <c r="L33" s="24">
        <v>300376.00899999996</v>
      </c>
      <c r="M33" s="24">
        <v>-8.6152477881071654</v>
      </c>
    </row>
    <row r="34" spans="1:13" ht="14.15" customHeight="1" x14ac:dyDescent="0.3">
      <c r="A34" s="32" t="s">
        <v>36</v>
      </c>
      <c r="B34" s="24">
        <v>83210.655620999998</v>
      </c>
      <c r="C34" s="24">
        <v>2.1236663513339447</v>
      </c>
      <c r="D34" s="24">
        <v>905456.49193899997</v>
      </c>
      <c r="E34" s="24">
        <v>9.0137174154992312</v>
      </c>
      <c r="F34" s="24">
        <v>50338.328300000001</v>
      </c>
      <c r="G34" s="24">
        <v>2.0591301862684648</v>
      </c>
      <c r="H34" s="24">
        <v>780513.89190000005</v>
      </c>
      <c r="I34" s="24">
        <v>26.544054173901767</v>
      </c>
      <c r="J34" s="24">
        <v>133548.98392100001</v>
      </c>
      <c r="K34" s="24">
        <v>2.0993312930676304</v>
      </c>
      <c r="L34" s="24">
        <v>1685970.383839</v>
      </c>
      <c r="M34" s="24">
        <v>16.484155416207997</v>
      </c>
    </row>
    <row r="35" spans="1:13" ht="14.15" customHeight="1" x14ac:dyDescent="0.3">
      <c r="A35" s="32" t="s">
        <v>37</v>
      </c>
      <c r="B35" s="24">
        <v>37803.678810999998</v>
      </c>
      <c r="C35" s="24">
        <v>-1.302280760391513</v>
      </c>
      <c r="D35" s="24">
        <v>437948.85101599997</v>
      </c>
      <c r="E35" s="24">
        <v>-3.6258199696071034</v>
      </c>
      <c r="F35" s="24">
        <v>32048.436600000001</v>
      </c>
      <c r="G35" s="24">
        <v>-1.5235050785423019</v>
      </c>
      <c r="H35" s="24">
        <v>356996.10840000003</v>
      </c>
      <c r="I35" s="24">
        <v>27.733133696219554</v>
      </c>
      <c r="J35" s="24">
        <v>69852.115411000006</v>
      </c>
      <c r="K35" s="24">
        <v>-1.4039026563688513</v>
      </c>
      <c r="L35" s="24">
        <v>794944.95941599994</v>
      </c>
      <c r="M35" s="24">
        <v>8.3162012643434551</v>
      </c>
    </row>
    <row r="36" spans="1:13" ht="14.15" customHeight="1" x14ac:dyDescent="0.3">
      <c r="A36" s="32" t="s">
        <v>38</v>
      </c>
      <c r="B36" s="24">
        <v>14914.962589000001</v>
      </c>
      <c r="C36" s="24">
        <v>-1.2149977150902083</v>
      </c>
      <c r="D36" s="24">
        <v>147266.702961</v>
      </c>
      <c r="E36" s="24">
        <v>-3.1150851664013302</v>
      </c>
      <c r="F36" s="24">
        <v>6958.6621999999998</v>
      </c>
      <c r="G36" s="24">
        <v>-14.350207333885951</v>
      </c>
      <c r="H36" s="24">
        <v>97914.288100000005</v>
      </c>
      <c r="I36" s="24">
        <v>36.021513951976026</v>
      </c>
      <c r="J36" s="24">
        <v>21873.624789000001</v>
      </c>
      <c r="K36" s="24">
        <v>-5.8103506158530127</v>
      </c>
      <c r="L36" s="24">
        <v>245180.99106100001</v>
      </c>
      <c r="M36" s="24">
        <v>9.4625932495988234</v>
      </c>
    </row>
    <row r="37" spans="1:13" ht="14.15" customHeight="1" x14ac:dyDescent="0.3">
      <c r="A37" s="32" t="s">
        <v>39</v>
      </c>
      <c r="B37" s="24">
        <v>18089.926321999999</v>
      </c>
      <c r="C37" s="24">
        <v>22.644708256915386</v>
      </c>
      <c r="D37" s="24">
        <v>168976.32410900001</v>
      </c>
      <c r="E37" s="24">
        <v>4.5937700510636077</v>
      </c>
      <c r="F37" s="24">
        <v>13294.056</v>
      </c>
      <c r="G37" s="24">
        <v>31.584119837292484</v>
      </c>
      <c r="H37" s="24">
        <v>151745.92730000001</v>
      </c>
      <c r="I37" s="24">
        <v>45.073245508709839</v>
      </c>
      <c r="J37" s="24">
        <v>31383.982322</v>
      </c>
      <c r="K37" s="24">
        <v>26.278709242717895</v>
      </c>
      <c r="L37" s="24">
        <v>320722.25140900002</v>
      </c>
      <c r="M37" s="24">
        <v>20.502333237100494</v>
      </c>
    </row>
    <row r="38" spans="1:13" ht="14.15" customHeight="1" x14ac:dyDescent="0.3">
      <c r="A38" s="32" t="s">
        <v>40</v>
      </c>
      <c r="B38" s="24">
        <v>43811.992599999998</v>
      </c>
      <c r="C38" s="24">
        <v>9.8474612594387541</v>
      </c>
      <c r="D38" s="24">
        <v>475562.47009999998</v>
      </c>
      <c r="E38" s="24">
        <v>13.813283053759836</v>
      </c>
      <c r="F38" s="24">
        <v>27622.639999999999</v>
      </c>
      <c r="G38" s="24">
        <v>12.548016525701394</v>
      </c>
      <c r="H38" s="24">
        <v>348428.9853</v>
      </c>
      <c r="I38" s="24">
        <v>14.886835764622591</v>
      </c>
      <c r="J38" s="24">
        <v>71434.632599999997</v>
      </c>
      <c r="K38" s="24">
        <v>10.876211548274311</v>
      </c>
      <c r="L38" s="24">
        <v>823991.45539999998</v>
      </c>
      <c r="M38" s="24">
        <v>14.264782341379917</v>
      </c>
    </row>
    <row r="39" spans="1:13" ht="14.15" customHeight="1" x14ac:dyDescent="0.3">
      <c r="A39" s="32" t="s">
        <v>78</v>
      </c>
      <c r="B39" s="24">
        <v>1971827.3821020001</v>
      </c>
      <c r="C39" s="24">
        <v>1.6288622664002641</v>
      </c>
      <c r="D39" s="24">
        <v>20395287.642779004</v>
      </c>
      <c r="E39" s="24">
        <v>3.8841359899486205</v>
      </c>
      <c r="F39" s="24">
        <v>2299912.4475799999</v>
      </c>
      <c r="G39" s="24">
        <v>20.084263197844077</v>
      </c>
      <c r="H39" s="24">
        <v>26449452.32917</v>
      </c>
      <c r="I39" s="24">
        <v>38.72562546027568</v>
      </c>
      <c r="J39" s="24">
        <v>4271739.829682</v>
      </c>
      <c r="K39" s="24">
        <v>10.796787542320093</v>
      </c>
      <c r="L39" s="24">
        <v>46844739.971949004</v>
      </c>
      <c r="M39" s="24">
        <v>21.049769649911845</v>
      </c>
    </row>
  </sheetData>
  <mergeCells count="18">
    <mergeCell ref="H6:H7"/>
    <mergeCell ref="J6:J7"/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  <mergeCell ref="D6:D7"/>
    <mergeCell ref="F6:F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彩票销售情况表</vt:lpstr>
      <vt:lpstr>各类型彩票销售情况表</vt:lpstr>
      <vt:lpstr>各地区彩票销售情况表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2018-12-15T06:25:28Z</dcterms:modified>
</cp:coreProperties>
</file>